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 codeName="{7A2D7E96-6E34-419A-AE5F-296B3A7E7977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rian\Desktop\USBA Board\Score Sheets\"/>
    </mc:Choice>
  </mc:AlternateContent>
  <bookViews>
    <workbookView xWindow="0" yWindow="0" windowWidth="16575" windowHeight="8430" activeTab="4"/>
  </bookViews>
  <sheets>
    <sheet name="Registration" sheetId="1" r:id="rId1"/>
    <sheet name="Aussie Round" sheetId="3" r:id="rId2"/>
    <sheet name="Accuracy" sheetId="15" r:id="rId3"/>
    <sheet name="MTA" sheetId="6" r:id="rId4"/>
    <sheet name="Trick Catch" sheetId="7" r:id="rId5"/>
    <sheet name="Fast Catch" sheetId="8" r:id="rId6"/>
    <sheet name="Endurance" sheetId="9" r:id="rId7"/>
    <sheet name="Master Score Sheet" sheetId="4" r:id="rId8"/>
    <sheet name="Advanced Score Sheet" sheetId="10" r:id="rId9"/>
    <sheet name="Intermediate Score Sheet" sheetId="11" r:id="rId10"/>
    <sheet name="Beginner Score Sheet" sheetId="12" r:id="rId11"/>
    <sheet name="Senior Score Sheet" sheetId="13" r:id="rId12"/>
    <sheet name="Junior Score Sheet" sheetId="14" r:id="rId13"/>
  </sheets>
  <calcPr calcId="152511"/>
</workbook>
</file>

<file path=xl/sharedStrings.xml><?xml version="1.0" encoding="utf-8"?>
<sst xmlns="http://schemas.openxmlformats.org/spreadsheetml/2006/main" count="1790" uniqueCount="80">
  <si>
    <t>Name</t>
  </si>
  <si>
    <t>Place</t>
  </si>
  <si>
    <t>Points</t>
  </si>
  <si>
    <t>Score</t>
  </si>
  <si>
    <t>Range</t>
  </si>
  <si>
    <t>Catch</t>
  </si>
  <si>
    <t>Accuracy</t>
  </si>
  <si>
    <t>Sub-Total</t>
  </si>
  <si>
    <t>1rst Throw</t>
  </si>
  <si>
    <t>2nd Throw</t>
  </si>
  <si>
    <t>3rdThrow</t>
  </si>
  <si>
    <t>4th Throw</t>
  </si>
  <si>
    <t>Fifth Throw</t>
  </si>
  <si>
    <t>Total</t>
  </si>
  <si>
    <t>Aussie Round</t>
  </si>
  <si>
    <t>3rd Throw</t>
  </si>
  <si>
    <t>5th Throw</t>
  </si>
  <si>
    <t>MTA</t>
  </si>
  <si>
    <t>LHC</t>
  </si>
  <si>
    <t>RHC</t>
  </si>
  <si>
    <t>2HBB</t>
  </si>
  <si>
    <t>2HUL</t>
  </si>
  <si>
    <t>EAG</t>
  </si>
  <si>
    <t>HAC</t>
  </si>
  <si>
    <t>TUN</t>
  </si>
  <si>
    <t>1HBB</t>
  </si>
  <si>
    <t>1HUL</t>
  </si>
  <si>
    <t>FC</t>
  </si>
  <si>
    <t>Singling Sub-Total</t>
  </si>
  <si>
    <t>Doubling Sub-Total</t>
  </si>
  <si>
    <t>Trick Catch</t>
  </si>
  <si>
    <t>Round 1</t>
  </si>
  <si>
    <t>Round 2</t>
  </si>
  <si>
    <t>Fast Catch</t>
  </si>
  <si>
    <t>Endurance</t>
  </si>
  <si>
    <t>Final</t>
  </si>
  <si>
    <t>4c</t>
  </si>
  <si>
    <t>3c</t>
  </si>
  <si>
    <t>2c</t>
  </si>
  <si>
    <t>1c</t>
  </si>
  <si>
    <t>Division</t>
  </si>
  <si>
    <t>Instructions:</t>
  </si>
  <si>
    <t>Enter N for Novice</t>
  </si>
  <si>
    <t>Enter O for Open</t>
  </si>
  <si>
    <t>Enter S for Sport</t>
  </si>
  <si>
    <t>If there are no Divisions, leave blank.</t>
  </si>
  <si>
    <t>0c</t>
  </si>
  <si>
    <t>Number of Throwers:</t>
  </si>
  <si>
    <t>Round 1 Time</t>
  </si>
  <si>
    <t>Round 2 Time</t>
  </si>
  <si>
    <t>Alternate Instructions:</t>
  </si>
  <si>
    <t>Enter B for Beginner</t>
  </si>
  <si>
    <t>Enter I for Intermediate</t>
  </si>
  <si>
    <t>Enter A for Advanced</t>
  </si>
  <si>
    <t>Enter the number of catches</t>
  </si>
  <si>
    <t>if no time was scored.</t>
  </si>
  <si>
    <t>An "equivalent" time will be</t>
  </si>
  <si>
    <t>assigned per the table below.</t>
  </si>
  <si>
    <t>Junior</t>
  </si>
  <si>
    <t>Enter J in Junior Column for Junior Division</t>
  </si>
  <si>
    <t>Enter SR for Senior Division (exclusive of BIA divisions)</t>
  </si>
  <si>
    <t>Click on the USBA logo below to randomize the order.</t>
  </si>
  <si>
    <t>This spreadsheet is no longer limited to ties of less than 6 throwers</t>
  </si>
  <si>
    <t>6th Throw</t>
  </si>
  <si>
    <t>7th Throw</t>
  </si>
  <si>
    <t>8th Throw</t>
  </si>
  <si>
    <t>9th Throw</t>
  </si>
  <si>
    <t>10th Throw</t>
  </si>
  <si>
    <t>"-1" indicates the thrower did</t>
  </si>
  <si>
    <t>not participate in the event.</t>
  </si>
  <si>
    <t>Start #</t>
  </si>
  <si>
    <t>(Do not re-randomize after scores are entered on the event sheets.)</t>
  </si>
  <si>
    <t>Click on the USBA logo below to create a sorted leaderboard.</t>
  </si>
  <si>
    <t/>
  </si>
  <si>
    <t>SA</t>
  </si>
  <si>
    <t>OI</t>
  </si>
  <si>
    <t>NB</t>
  </si>
  <si>
    <t>Category</t>
  </si>
  <si>
    <t>JW</t>
  </si>
  <si>
    <t xml:space="preserve">Accuracy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</si>
</sst>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8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36" xfId="0" applyFill="1" applyBorder="1" applyAlignment="1">
      <alignment horizontal="center"/>
    </xf>
    <xf numFmtId="0" fontId="0" fillId="2" borderId="37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39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2" borderId="45" xfId="0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2" borderId="41" xfId="0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2" fillId="2" borderId="47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0" fontId="2" fillId="2" borderId="49" xfId="0" applyFont="1" applyFill="1" applyBorder="1" applyAlignment="1">
      <alignment horizontal="center"/>
    </xf>
    <xf numFmtId="0" fontId="1" fillId="0" borderId="22" xfId="0" applyFont="1" applyBorder="1"/>
    <xf numFmtId="0" fontId="1" fillId="0" borderId="50" xfId="0" applyFont="1" applyBorder="1"/>
    <xf numFmtId="0" fontId="1" fillId="0" borderId="51" xfId="0" applyFont="1" applyBorder="1"/>
    <xf numFmtId="0" fontId="1" fillId="0" borderId="52" xfId="0" applyFont="1" applyFill="1" applyBorder="1"/>
    <xf numFmtId="0" fontId="0" fillId="0" borderId="29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40" xfId="0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20" xfId="0" applyNumberForma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53" xfId="0" applyFont="1" applyFill="1" applyBorder="1" applyAlignment="1">
      <alignment horizontal="right"/>
    </xf>
    <xf numFmtId="0" fontId="1" fillId="0" borderId="54" xfId="0" applyFont="1" applyFill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55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56" xfId="0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2" fontId="0" fillId="2" borderId="5" xfId="0" applyNumberFormat="1" applyFill="1" applyBorder="1" applyAlignment="1">
      <alignment horizontal="center"/>
    </xf>
    <xf numFmtId="2" fontId="0" fillId="2" borderId="38" xfId="0" applyNumberFormat="1" applyFill="1" applyBorder="1" applyAlignment="1">
      <alignment horizontal="center"/>
    </xf>
    <xf numFmtId="1" fontId="2" fillId="2" borderId="23" xfId="0" applyNumberFormat="1" applyFont="1" applyFill="1" applyBorder="1" applyAlignment="1">
      <alignment horizontal="center"/>
    </xf>
    <xf numFmtId="0" fontId="1" fillId="0" borderId="58" xfId="0" applyNumberFormat="1" applyFont="1" applyBorder="1" applyAlignment="1">
      <alignment horizontal="center"/>
    </xf>
    <xf numFmtId="0" fontId="2" fillId="0" borderId="23" xfId="0" applyNumberFormat="1" applyFont="1" applyBorder="1" applyAlignment="1">
      <alignment horizontal="center"/>
    </xf>
    <xf numFmtId="0" fontId="2" fillId="0" borderId="58" xfId="0" applyNumberFormat="1" applyFont="1" applyBorder="1" applyAlignment="1">
      <alignment horizontal="center"/>
    </xf>
    <xf numFmtId="0" fontId="2" fillId="0" borderId="24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1" fillId="0" borderId="60" xfId="0" applyFont="1" applyBorder="1" applyAlignment="1">
      <alignment horizontal="center"/>
    </xf>
    <xf numFmtId="0" fontId="2" fillId="0" borderId="61" xfId="0" applyFont="1" applyBorder="1" applyAlignment="1">
      <alignment horizontal="center"/>
    </xf>
    <xf numFmtId="0" fontId="2" fillId="0" borderId="62" xfId="0" applyFont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33" xfId="0" applyFont="1" applyBorder="1" applyAlignment="1">
      <alignment horizontal="center"/>
    </xf>
    <xf numFmtId="2" fontId="3" fillId="0" borderId="35" xfId="0" applyNumberFormat="1" applyFont="1" applyBorder="1" applyAlignment="1">
      <alignment horizontal="right"/>
    </xf>
    <xf numFmtId="0" fontId="4" fillId="0" borderId="0" xfId="0" applyFont="1" applyFill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63" xfId="0" applyBorder="1" applyAlignment="1">
      <alignment horizontal="center" wrapText="1"/>
    </xf>
    <xf numFmtId="0" fontId="0" fillId="0" borderId="64" xfId="0" applyBorder="1" applyAlignment="1">
      <alignment horizontal="center" wrapText="1"/>
    </xf>
    <xf numFmtId="0" fontId="1" fillId="0" borderId="22" xfId="0" applyFont="1" applyBorder="1" applyAlignment="1">
      <alignment horizontal="center" wrapText="1"/>
    </xf>
    <xf numFmtId="0" fontId="1" fillId="0" borderId="63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65" xfId="0" applyBorder="1" applyAlignment="1">
      <alignment horizontal="center" wrapText="1"/>
    </xf>
    <xf numFmtId="0" fontId="1" fillId="0" borderId="19" xfId="0" applyFon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0" fillId="0" borderId="66" xfId="0" applyBorder="1" applyAlignment="1">
      <alignment horizontal="center"/>
    </xf>
    <xf numFmtId="0" fontId="1" fillId="0" borderId="0" xfId="0" applyFont="1" applyFill="1" applyBorder="1"/>
    <xf numFmtId="0" fontId="0" fillId="0" borderId="67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2" borderId="57" xfId="0" applyFill="1" applyBorder="1" applyAlignment="1">
      <alignment horizontal="center"/>
    </xf>
    <xf numFmtId="0" fontId="0" fillId="2" borderId="68" xfId="0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0" fillId="2" borderId="70" xfId="0" applyFill="1" applyBorder="1" applyAlignment="1">
      <alignment horizontal="center"/>
    </xf>
    <xf numFmtId="0" fontId="0" fillId="0" borderId="71" xfId="0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6" fillId="0" borderId="50" xfId="0" applyFont="1" applyFill="1" applyBorder="1"/>
    <xf numFmtId="0" fontId="0" fillId="2" borderId="35" xfId="0" applyFill="1" applyBorder="1" applyAlignment="1">
      <alignment horizontal="center"/>
    </xf>
    <xf numFmtId="0" fontId="0" fillId="2" borderId="72" xfId="0" applyFill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4" fillId="2" borderId="29" xfId="0" applyFont="1" applyFill="1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74" xfId="0" applyBorder="1" applyAlignment="1">
      <alignment horizontal="center"/>
    </xf>
    <xf numFmtId="0" fontId="0" fillId="0" borderId="0" xfId="0" applyAlignment="1"/>
    <xf numFmtId="0" fontId="0" fillId="0" borderId="0" xfId="0" applyAlignment="1">
      <alignment horizontal="left"/>
    </xf>
    <xf numFmtId="0" fontId="0" fillId="2" borderId="29" xfId="0" applyFill="1" applyBorder="1" applyAlignment="1">
      <alignment horizontal="center" wrapText="1"/>
    </xf>
    <xf numFmtId="0" fontId="0" fillId="2" borderId="29" xfId="0" applyFill="1" applyBorder="1" applyAlignment="1">
      <alignment horizontal="left" wrapText="1"/>
    </xf>
    <xf numFmtId="0" fontId="0" fillId="2" borderId="29" xfId="0" applyFill="1" applyBorder="1" applyAlignment="1">
      <alignment horizontal="left"/>
    </xf>
    <xf numFmtId="0" fontId="2" fillId="2" borderId="29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left"/>
    </xf>
    <xf numFmtId="0" fontId="4" fillId="0" borderId="29" xfId="0" applyFont="1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0" xfId="0" applyBorder="1" applyAlignment="1">
      <alignment horizontal="center"/>
    </xf>
    <xf numFmtId="0" fontId="0" fillId="0" borderId="75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8" xfId="0" applyBorder="1" applyAlignment="1">
      <alignment horizontal="center"/>
    </xf>
    <xf numFmtId="0" fontId="0" fillId="0" borderId="79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209550</xdr:colOff>
      <xdr:row>12</xdr:row>
      <xdr:rowOff>95250</xdr:rowOff>
    </xdr:from>
    <xdr:to>
      <xdr:col>8</xdr:col>
      <xdr:colOff>2095500</xdr:colOff>
      <xdr:row>24</xdr:row>
      <xdr:rowOff>57150</xdr:rowOff>
    </xdr:to>
    <xdr:pic macro="[0]!Random_Order">
      <xdr:nvPicPr>
        <xdr:cNvPr id="1052" name="Picture 1" descr="USBA logo - red">
          <a:extLst>
            <a:ext uri="{FF2B5EF4-FFF2-40B4-BE49-F238E27FC236}">
              <a16:creationId xmlns="" xmlns:a16="http://schemas.microsoft.com/office/drawing/2014/main" id="{00000000-0008-0000-00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2114550"/>
          <a:ext cx="1885950" cy="1905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225425</xdr:colOff>
      <xdr:row>1</xdr:row>
      <xdr:rowOff>76200</xdr:rowOff>
    </xdr:from>
    <xdr:to>
      <xdr:col>24</xdr:col>
      <xdr:colOff>447675</xdr:colOff>
      <xdr:row>8</xdr:row>
      <xdr:rowOff>161925</xdr:rowOff>
    </xdr:to>
    <xdr:pic macro="[0]!LeaderBoard">
      <xdr:nvPicPr>
        <xdr:cNvPr id="10264" name="Picture 1" descr="USBA logo - red">
          <a:extLst>
            <a:ext uri="{FF2B5EF4-FFF2-40B4-BE49-F238E27FC236}">
              <a16:creationId xmlns="" xmlns:a16="http://schemas.microsoft.com/office/drawing/2014/main" id="{00000000-0008-0000-0A00-00001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515725" y="241300"/>
          <a:ext cx="1441450" cy="147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168275</xdr:colOff>
      <xdr:row>1</xdr:row>
      <xdr:rowOff>127000</xdr:rowOff>
    </xdr:from>
    <xdr:to>
      <xdr:col>23</xdr:col>
      <xdr:colOff>739775</xdr:colOff>
      <xdr:row>9</xdr:row>
      <xdr:rowOff>9525</xdr:rowOff>
    </xdr:to>
    <xdr:pic macro="[0]!LeaderBoard">
      <xdr:nvPicPr>
        <xdr:cNvPr id="11288" name="Picture 1" descr="USBA logo - red">
          <a:extLst>
            <a:ext uri="{FF2B5EF4-FFF2-40B4-BE49-F238E27FC236}">
              <a16:creationId xmlns="" xmlns:a16="http://schemas.microsoft.com/office/drawing/2014/main" id="{00000000-0008-0000-0B00-0000182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90375" y="292100"/>
          <a:ext cx="1435100" cy="147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203200</xdr:colOff>
      <xdr:row>0</xdr:row>
      <xdr:rowOff>50800</xdr:rowOff>
    </xdr:from>
    <xdr:to>
      <xdr:col>22</xdr:col>
      <xdr:colOff>769620</xdr:colOff>
      <xdr:row>7</xdr:row>
      <xdr:rowOff>174625</xdr:rowOff>
    </xdr:to>
    <xdr:pic macro="[0]!LeaderBoard">
      <xdr:nvPicPr>
        <xdr:cNvPr id="12312" name="Picture 1" descr="USBA logo - red">
          <a:extLst>
            <a:ext uri="{FF2B5EF4-FFF2-40B4-BE49-F238E27FC236}">
              <a16:creationId xmlns="" xmlns:a16="http://schemas.microsoft.com/office/drawing/2014/main" id="{00000000-0008-0000-0C00-000018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07600" y="50800"/>
          <a:ext cx="1460500" cy="1485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269875</xdr:colOff>
      <xdr:row>0</xdr:row>
      <xdr:rowOff>60960</xdr:rowOff>
    </xdr:from>
    <xdr:to>
      <xdr:col>22</xdr:col>
      <xdr:colOff>836295</xdr:colOff>
      <xdr:row>7</xdr:row>
      <xdr:rowOff>184785</xdr:rowOff>
    </xdr:to>
    <xdr:pic macro="[0]!LeaderBoard">
      <xdr:nvPicPr>
        <xdr:cNvPr id="13336" name="Picture 1" descr="USBA logo - red">
          <a:extLst>
            <a:ext uri="{FF2B5EF4-FFF2-40B4-BE49-F238E27FC236}">
              <a16:creationId xmlns="" xmlns:a16="http://schemas.microsoft.com/office/drawing/2014/main" id="{00000000-0008-0000-0D00-0000183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74275" y="60960"/>
          <a:ext cx="1460500" cy="1485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</xdr:colOff>
      <xdr:row>0</xdr:row>
      <xdr:rowOff>0</xdr:rowOff>
    </xdr:from>
    <xdr:to>
      <xdr:col>24</xdr:col>
      <xdr:colOff>571500</xdr:colOff>
      <xdr:row>1</xdr:row>
      <xdr:rowOff>28575</xdr:rowOff>
    </xdr:to>
    <xdr:sp macro="[0]!Sort_AR" textlink="">
      <xdr:nvSpPr>
        <xdr:cNvPr id="2050" name="Text Box 2">
          <a:extLst>
            <a:ext uri="{FF2B5EF4-FFF2-40B4-BE49-F238E27FC236}">
              <a16:creationId xmlns="" xmlns:a16="http://schemas.microsoft.com/office/drawing/2014/main" id="{00000000-0008-0000-0100-000002080000}"/>
            </a:ext>
          </a:extLst>
        </xdr:cNvPr>
        <xdr:cNvSpPr txBox="1">
          <a:spLocks noChangeArrowheads="1"/>
        </xdr:cNvSpPr>
      </xdr:nvSpPr>
      <xdr:spPr bwMode="auto">
        <a:xfrm>
          <a:off x="12658725" y="0"/>
          <a:ext cx="523875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Sort</a:t>
          </a:r>
        </a:p>
      </xdr:txBody>
    </xdr:sp>
    <xdr:clientData/>
  </xdr:twoCellAnchor>
  <xdr:twoCellAnchor>
    <xdr:from>
      <xdr:col>35</xdr:col>
      <xdr:colOff>403225</xdr:colOff>
      <xdr:row>0</xdr:row>
      <xdr:rowOff>152400</xdr:rowOff>
    </xdr:from>
    <xdr:to>
      <xdr:col>39</xdr:col>
      <xdr:colOff>431800</xdr:colOff>
      <xdr:row>2</xdr:row>
      <xdr:rowOff>114300</xdr:rowOff>
    </xdr:to>
    <xdr:sp macro="" textlink="">
      <xdr:nvSpPr>
        <xdr:cNvPr id="2051" name="Text Box 3">
          <a:extLst>
            <a:ext uri="{FF2B5EF4-FFF2-40B4-BE49-F238E27FC236}">
              <a16:creationId xmlns="" xmlns:a16="http://schemas.microsoft.com/office/drawing/2014/main" id="{00000000-0008-0000-0100-000003080000}"/>
            </a:ext>
          </a:extLst>
        </xdr:cNvPr>
        <xdr:cNvSpPr txBox="1">
          <a:spLocks noChangeArrowheads="1"/>
        </xdr:cNvSpPr>
      </xdr:nvSpPr>
      <xdr:spPr bwMode="auto">
        <a:xfrm>
          <a:off x="20037425" y="152400"/>
          <a:ext cx="2466975" cy="508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To indicate competitors who did not throw, enter "-1" as the score for one of the categories of any throw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66675</xdr:colOff>
      <xdr:row>0</xdr:row>
      <xdr:rowOff>9525</xdr:rowOff>
    </xdr:from>
    <xdr:to>
      <xdr:col>14</xdr:col>
      <xdr:colOff>590550</xdr:colOff>
      <xdr:row>1</xdr:row>
      <xdr:rowOff>28575</xdr:rowOff>
    </xdr:to>
    <xdr:sp macro="[0]!Sort_Accuracy100" textlink="">
      <xdr:nvSpPr>
        <xdr:cNvPr id="14337" name="Text Box 1">
          <a:extLst>
            <a:ext uri="{FF2B5EF4-FFF2-40B4-BE49-F238E27FC236}">
              <a16:creationId xmlns="" xmlns:a16="http://schemas.microsoft.com/office/drawing/2014/main" id="{00000000-0008-0000-0300-000001380000}"/>
            </a:ext>
          </a:extLst>
        </xdr:cNvPr>
        <xdr:cNvSpPr txBox="1">
          <a:spLocks noChangeArrowheads="1"/>
        </xdr:cNvSpPr>
      </xdr:nvSpPr>
      <xdr:spPr bwMode="auto">
        <a:xfrm>
          <a:off x="10401300" y="9525"/>
          <a:ext cx="523875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Sort</a:t>
          </a:r>
        </a:p>
      </xdr:txBody>
    </xdr:sp>
    <xdr:clientData/>
  </xdr:twoCellAnchor>
  <xdr:twoCellAnchor>
    <xdr:from>
      <xdr:col>25</xdr:col>
      <xdr:colOff>168275</xdr:colOff>
      <xdr:row>0</xdr:row>
      <xdr:rowOff>25400</xdr:rowOff>
    </xdr:from>
    <xdr:to>
      <xdr:col>28</xdr:col>
      <xdr:colOff>292100</xdr:colOff>
      <xdr:row>2</xdr:row>
      <xdr:rowOff>161925</xdr:rowOff>
    </xdr:to>
    <xdr:sp macro="" textlink="">
      <xdr:nvSpPr>
        <xdr:cNvPr id="14338" name="Text Box 2">
          <a:extLst>
            <a:ext uri="{FF2B5EF4-FFF2-40B4-BE49-F238E27FC236}">
              <a16:creationId xmlns="" xmlns:a16="http://schemas.microsoft.com/office/drawing/2014/main" id="{00000000-0008-0000-0300-000002380000}"/>
            </a:ext>
          </a:extLst>
        </xdr:cNvPr>
        <xdr:cNvSpPr txBox="1">
          <a:spLocks noChangeArrowheads="1"/>
        </xdr:cNvSpPr>
      </xdr:nvSpPr>
      <xdr:spPr bwMode="auto">
        <a:xfrm>
          <a:off x="18087975" y="25400"/>
          <a:ext cx="1952625" cy="5683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To indicate competitors who did not throw, enter "-1" as the score for one of their throws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15874</xdr:colOff>
      <xdr:row>0</xdr:row>
      <xdr:rowOff>0</xdr:rowOff>
    </xdr:from>
    <xdr:to>
      <xdr:col>26</xdr:col>
      <xdr:colOff>558799</xdr:colOff>
      <xdr:row>0</xdr:row>
      <xdr:rowOff>247650</xdr:rowOff>
    </xdr:to>
    <xdr:sp macro="[0]!Sort_TC" textlink="">
      <xdr:nvSpPr>
        <xdr:cNvPr id="5122" name="Text Box 2">
          <a:extLst>
            <a:ext uri="{FF2B5EF4-FFF2-40B4-BE49-F238E27FC236}">
              <a16:creationId xmlns="" xmlns:a16="http://schemas.microsoft.com/office/drawing/2014/main" id="{00000000-0008-0000-0500-000002140000}"/>
            </a:ext>
          </a:extLst>
        </xdr:cNvPr>
        <xdr:cNvSpPr txBox="1">
          <a:spLocks noChangeArrowheads="1"/>
        </xdr:cNvSpPr>
      </xdr:nvSpPr>
      <xdr:spPr bwMode="auto">
        <a:xfrm>
          <a:off x="14158594" y="0"/>
          <a:ext cx="542925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Sort</a:t>
          </a:r>
        </a:p>
      </xdr:txBody>
    </xdr:sp>
    <xdr:clientData/>
  </xdr:twoCellAnchor>
  <xdr:twoCellAnchor>
    <xdr:from>
      <xdr:col>37</xdr:col>
      <xdr:colOff>106045</xdr:colOff>
      <xdr:row>0</xdr:row>
      <xdr:rowOff>48260</xdr:rowOff>
    </xdr:from>
    <xdr:to>
      <xdr:col>40</xdr:col>
      <xdr:colOff>439420</xdr:colOff>
      <xdr:row>2</xdr:row>
      <xdr:rowOff>57785</xdr:rowOff>
    </xdr:to>
    <xdr:sp macro="" textlink="">
      <xdr:nvSpPr>
        <xdr:cNvPr id="5123" name="Text Box 3">
          <a:extLst>
            <a:ext uri="{FF2B5EF4-FFF2-40B4-BE49-F238E27FC236}">
              <a16:creationId xmlns="" xmlns:a16="http://schemas.microsoft.com/office/drawing/2014/main" id="{00000000-0008-0000-0500-000003140000}"/>
            </a:ext>
          </a:extLst>
        </xdr:cNvPr>
        <xdr:cNvSpPr txBox="1">
          <a:spLocks noChangeArrowheads="1"/>
        </xdr:cNvSpPr>
      </xdr:nvSpPr>
      <xdr:spPr bwMode="auto">
        <a:xfrm>
          <a:off x="20822285" y="48260"/>
          <a:ext cx="2009775" cy="55816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To indicate competitors who did not throw, enter "-1" as the score for one of their catches.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47625</xdr:colOff>
      <xdr:row>0</xdr:row>
      <xdr:rowOff>9525</xdr:rowOff>
    </xdr:from>
    <xdr:to>
      <xdr:col>12</xdr:col>
      <xdr:colOff>571500</xdr:colOff>
      <xdr:row>1</xdr:row>
      <xdr:rowOff>28575</xdr:rowOff>
    </xdr:to>
    <xdr:sp macro="[0]!Sort_FC" textlink="">
      <xdr:nvSpPr>
        <xdr:cNvPr id="6146" name="Text Box 2">
          <a:extLst>
            <a:ext uri="{FF2B5EF4-FFF2-40B4-BE49-F238E27FC236}">
              <a16:creationId xmlns="" xmlns:a16="http://schemas.microsoft.com/office/drawing/2014/main" id="{00000000-0008-0000-0600-000002180000}"/>
            </a:ext>
          </a:extLst>
        </xdr:cNvPr>
        <xdr:cNvSpPr txBox="1">
          <a:spLocks noChangeArrowheads="1"/>
        </xdr:cNvSpPr>
      </xdr:nvSpPr>
      <xdr:spPr bwMode="auto">
        <a:xfrm>
          <a:off x="7258050" y="9525"/>
          <a:ext cx="523875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Sort</a:t>
          </a:r>
        </a:p>
      </xdr:txBody>
    </xdr:sp>
    <xdr:clientData/>
  </xdr:twoCellAnchor>
  <xdr:twoCellAnchor>
    <xdr:from>
      <xdr:col>23</xdr:col>
      <xdr:colOff>95885</xdr:colOff>
      <xdr:row>0</xdr:row>
      <xdr:rowOff>18415</xdr:rowOff>
    </xdr:from>
    <xdr:to>
      <xdr:col>26</xdr:col>
      <xdr:colOff>219710</xdr:colOff>
      <xdr:row>2</xdr:row>
      <xdr:rowOff>154940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15092045" y="18415"/>
          <a:ext cx="2013585" cy="542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To indicate competitors who did not throw, enter "-1" as the score for one of their throws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0</xdr:row>
      <xdr:rowOff>28575</xdr:rowOff>
    </xdr:from>
    <xdr:to>
      <xdr:col>6</xdr:col>
      <xdr:colOff>352425</xdr:colOff>
      <xdr:row>1</xdr:row>
      <xdr:rowOff>47625</xdr:rowOff>
    </xdr:to>
    <xdr:sp macro="[0]!Sort_Endurance" textlink="">
      <xdr:nvSpPr>
        <xdr:cNvPr id="7170" name="Text Box 2">
          <a:extLst>
            <a:ext uri="{FF2B5EF4-FFF2-40B4-BE49-F238E27FC236}">
              <a16:creationId xmlns="" xmlns:a16="http://schemas.microsoft.com/office/drawing/2014/main" id="{00000000-0008-0000-0700-0000021C0000}"/>
            </a:ext>
          </a:extLst>
        </xdr:cNvPr>
        <xdr:cNvSpPr txBox="1">
          <a:spLocks noChangeArrowheads="1"/>
        </xdr:cNvSpPr>
      </xdr:nvSpPr>
      <xdr:spPr bwMode="auto">
        <a:xfrm>
          <a:off x="5073650" y="28575"/>
          <a:ext cx="523875" cy="2349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Sort</a:t>
          </a:r>
        </a:p>
      </xdr:txBody>
    </xdr:sp>
    <xdr:clientData/>
  </xdr:twoCellAnchor>
  <xdr:twoCellAnchor>
    <xdr:from>
      <xdr:col>16</xdr:col>
      <xdr:colOff>109855</xdr:colOff>
      <xdr:row>0</xdr:row>
      <xdr:rowOff>28575</xdr:rowOff>
    </xdr:from>
    <xdr:to>
      <xdr:col>19</xdr:col>
      <xdr:colOff>243205</xdr:colOff>
      <xdr:row>2</xdr:row>
      <xdr:rowOff>161925</xdr:rowOff>
    </xdr:to>
    <xdr:sp macro="" textlink="">
      <xdr:nvSpPr>
        <xdr:cNvPr id="7171" name="Text Box 3">
          <a:extLst>
            <a:ext uri="{FF2B5EF4-FFF2-40B4-BE49-F238E27FC236}">
              <a16:creationId xmlns="" xmlns:a16="http://schemas.microsoft.com/office/drawing/2014/main" id="{00000000-0008-0000-0700-0000031C0000}"/>
            </a:ext>
          </a:extLst>
        </xdr:cNvPr>
        <xdr:cNvSpPr txBox="1">
          <a:spLocks noChangeArrowheads="1"/>
        </xdr:cNvSpPr>
      </xdr:nvSpPr>
      <xdr:spPr bwMode="auto">
        <a:xfrm>
          <a:off x="11600815" y="28575"/>
          <a:ext cx="2023110" cy="5397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To indicate competitors who did not throw, enter "-1" as their score.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92075</xdr:colOff>
      <xdr:row>1</xdr:row>
      <xdr:rowOff>117475</xdr:rowOff>
    </xdr:from>
    <xdr:to>
      <xdr:col>21</xdr:col>
      <xdr:colOff>320675</xdr:colOff>
      <xdr:row>8</xdr:row>
      <xdr:rowOff>193675</xdr:rowOff>
    </xdr:to>
    <xdr:pic macro="[0]!LeaderBoard">
      <xdr:nvPicPr>
        <xdr:cNvPr id="8216" name="Picture 1" descr="USBA logo - red">
          <a:extLst>
            <a:ext uri="{FF2B5EF4-FFF2-40B4-BE49-F238E27FC236}">
              <a16:creationId xmlns="" xmlns:a16="http://schemas.microsoft.com/office/drawing/2014/main" id="{00000000-0008-0000-08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20475" y="282575"/>
          <a:ext cx="1447800" cy="1485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266700</xdr:colOff>
      <xdr:row>2</xdr:row>
      <xdr:rowOff>12700</xdr:rowOff>
    </xdr:from>
    <xdr:to>
      <xdr:col>24</xdr:col>
      <xdr:colOff>482600</xdr:colOff>
      <xdr:row>9</xdr:row>
      <xdr:rowOff>60325</xdr:rowOff>
    </xdr:to>
    <xdr:pic macro="[0]!LeaderBoard">
      <xdr:nvPicPr>
        <xdr:cNvPr id="9240" name="Picture 1" descr="USBA logo - red">
          <a:extLst>
            <a:ext uri="{FF2B5EF4-FFF2-40B4-BE49-F238E27FC236}">
              <a16:creationId xmlns="" xmlns:a16="http://schemas.microsoft.com/office/drawing/2014/main" id="{00000000-0008-0000-09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747500" y="342900"/>
          <a:ext cx="1435100" cy="147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01"/>
  <sheetViews>
    <sheetView workbookViewId="0"/>
  </sheetViews>
  <sheetFormatPr defaultRowHeight="12.75" x14ac:dyDescent="0.2"/>
  <cols>
    <col min="1" max="1" width="4.7109375" customWidth="1"/>
    <col min="2" max="2" width="26.85546875" style="1" bestFit="1" customWidth="1"/>
    <col min="3" max="4" width="7.28515625" style="1" bestFit="1" customWidth="1"/>
    <col min="5" max="7" width="4.7109375" hidden="1" customWidth="1"/>
    <col min="8" max="8" width="4.7109375" customWidth="1"/>
    <col min="9" max="9" width="63.42578125" bestFit="1" customWidth="1"/>
    <col min="10" max="10" width="3" bestFit="1" customWidth="1"/>
    <col min="11" max="11" width="25.7109375" customWidth="1"/>
  </cols>
  <sheetData>
    <row r="1" spans="1:11" ht="13.5" thickBot="1" x14ac:dyDescent="0.25">
      <c r="A1" s="144"/>
      <c r="B1" s="15" t="s">
        <v>0</v>
      </c>
      <c r="C1" s="27" t="s">
        <v>40</v>
      </c>
      <c r="D1" s="148" t="s">
        <v>58</v>
      </c>
      <c r="I1" s="82" t="s">
        <v>41</v>
      </c>
      <c r="K1" s="82" t="s">
        <v>50</v>
      </c>
    </row>
    <row r="2" spans="1:11" ht="13.5" thickTop="1" x14ac:dyDescent="0.2">
      <c r="A2" s="144"/>
      <c r="B2" s="59"/>
      <c r="C2" s="54"/>
      <c r="D2" s="149"/>
      <c r="E2" t="str">
        <f>IF(COUNTBLANK(C2)=1,"",IF(C2="B","N",IF(C2="I","O",IF(C2="A","S",C2))))</f>
        <v/>
      </c>
      <c r="G2" t="str">
        <f ca="1">IF(COUNTBLANK(B2)=1,"",RAND())</f>
        <v/>
      </c>
      <c r="I2" s="83" t="s">
        <v>51</v>
      </c>
      <c r="K2" s="83" t="s">
        <v>42</v>
      </c>
    </row>
    <row r="3" spans="1:11" x14ac:dyDescent="0.2">
      <c r="A3" s="144"/>
      <c r="B3" s="60"/>
      <c r="C3" s="56"/>
      <c r="D3" s="150"/>
      <c r="E3" t="str">
        <f t="shared" ref="E3:E66" si="0">IF(COUNTBLANK(C3)=1,"",IF(C3="B","N",IF(C3="I","O",IF(C3="A","S",C3))))</f>
        <v/>
      </c>
      <c r="G3" t="str">
        <f t="shared" ref="G3:G66" ca="1" si="1">IF(COUNTBLANK(B3)=1,"",RAND())</f>
        <v/>
      </c>
      <c r="I3" s="83" t="s">
        <v>52</v>
      </c>
      <c r="K3" s="83" t="s">
        <v>43</v>
      </c>
    </row>
    <row r="4" spans="1:11" x14ac:dyDescent="0.2">
      <c r="A4" s="144"/>
      <c r="B4" s="60"/>
      <c r="C4" s="56"/>
      <c r="D4" s="150"/>
      <c r="E4" t="str">
        <f t="shared" si="0"/>
        <v/>
      </c>
      <c r="G4" t="str">
        <f t="shared" ca="1" si="1"/>
        <v/>
      </c>
      <c r="I4" s="83" t="s">
        <v>53</v>
      </c>
      <c r="K4" s="83" t="s">
        <v>44</v>
      </c>
    </row>
    <row r="5" spans="1:11" x14ac:dyDescent="0.2">
      <c r="A5" s="144"/>
      <c r="B5" s="60"/>
      <c r="C5" s="56"/>
      <c r="D5" s="150"/>
      <c r="E5" t="str">
        <f t="shared" si="0"/>
        <v/>
      </c>
      <c r="G5" t="str">
        <f t="shared" ca="1" si="1"/>
        <v/>
      </c>
      <c r="I5" s="83" t="s">
        <v>60</v>
      </c>
      <c r="K5" s="83"/>
    </row>
    <row r="6" spans="1:11" ht="13.5" thickBot="1" x14ac:dyDescent="0.25">
      <c r="A6" s="144"/>
      <c r="B6" s="60"/>
      <c r="C6" s="56"/>
      <c r="D6" s="150"/>
      <c r="E6" t="str">
        <f t="shared" si="0"/>
        <v/>
      </c>
      <c r="G6" t="str">
        <f t="shared" ca="1" si="1"/>
        <v/>
      </c>
      <c r="I6" s="84" t="s">
        <v>59</v>
      </c>
      <c r="K6" s="84"/>
    </row>
    <row r="7" spans="1:11" ht="13.5" thickBot="1" x14ac:dyDescent="0.25">
      <c r="A7" s="144"/>
      <c r="B7" s="60"/>
      <c r="C7" s="56"/>
      <c r="D7" s="150"/>
      <c r="E7" t="str">
        <f t="shared" si="0"/>
        <v/>
      </c>
      <c r="G7" t="str">
        <f t="shared" ca="1" si="1"/>
        <v/>
      </c>
      <c r="I7" s="85" t="s">
        <v>45</v>
      </c>
    </row>
    <row r="8" spans="1:11" ht="13.5" thickBot="1" x14ac:dyDescent="0.25">
      <c r="A8" s="144"/>
      <c r="B8" s="60"/>
      <c r="C8" s="56"/>
      <c r="D8" s="150"/>
      <c r="E8" t="str">
        <f t="shared" si="0"/>
        <v/>
      </c>
      <c r="G8" t="str">
        <f t="shared" ca="1" si="1"/>
        <v/>
      </c>
      <c r="I8" s="85" t="s">
        <v>61</v>
      </c>
    </row>
    <row r="9" spans="1:11" ht="13.5" thickBot="1" x14ac:dyDescent="0.25">
      <c r="A9" s="144"/>
      <c r="B9" s="60"/>
      <c r="C9" s="56"/>
      <c r="D9" s="150"/>
      <c r="E9" t="str">
        <f t="shared" si="0"/>
        <v/>
      </c>
      <c r="G9" t="str">
        <f t="shared" ca="1" si="1"/>
        <v/>
      </c>
      <c r="I9" s="85" t="s">
        <v>71</v>
      </c>
      <c r="K9" s="146"/>
    </row>
    <row r="10" spans="1:11" ht="13.5" thickBot="1" x14ac:dyDescent="0.25">
      <c r="A10" s="144"/>
      <c r="B10" s="60"/>
      <c r="C10" s="56"/>
      <c r="D10" s="150"/>
      <c r="E10" t="str">
        <f t="shared" si="0"/>
        <v/>
      </c>
      <c r="G10" t="str">
        <f t="shared" ca="1" si="1"/>
        <v/>
      </c>
      <c r="I10" s="156" t="s">
        <v>62</v>
      </c>
      <c r="K10" s="146"/>
    </row>
    <row r="11" spans="1:11" ht="13.5" thickBot="1" x14ac:dyDescent="0.25">
      <c r="A11" s="144"/>
      <c r="B11" s="60"/>
      <c r="C11" s="56"/>
      <c r="D11" s="150"/>
      <c r="E11" t="str">
        <f t="shared" si="0"/>
        <v/>
      </c>
      <c r="G11" t="str">
        <f t="shared" ca="1" si="1"/>
        <v/>
      </c>
      <c r="I11" s="96" t="s">
        <v>47</v>
      </c>
      <c r="J11" s="97">
        <f>COUNTA(B2:B101)</f>
        <v>0</v>
      </c>
    </row>
    <row r="12" spans="1:11" x14ac:dyDescent="0.2">
      <c r="A12" s="144"/>
      <c r="B12" s="60"/>
      <c r="C12" s="56"/>
      <c r="D12" s="150"/>
      <c r="E12" t="str">
        <f t="shared" si="0"/>
        <v/>
      </c>
      <c r="G12" t="str">
        <f t="shared" ca="1" si="1"/>
        <v/>
      </c>
    </row>
    <row r="13" spans="1:11" x14ac:dyDescent="0.2">
      <c r="A13" s="144"/>
      <c r="B13" s="60"/>
      <c r="C13" s="56"/>
      <c r="D13" s="150"/>
      <c r="E13" t="str">
        <f t="shared" si="0"/>
        <v/>
      </c>
      <c r="G13" t="str">
        <f t="shared" ca="1" si="1"/>
        <v/>
      </c>
    </row>
    <row r="14" spans="1:11" x14ac:dyDescent="0.2">
      <c r="A14" s="144"/>
      <c r="B14" s="60"/>
      <c r="C14" s="56"/>
      <c r="D14" s="150"/>
      <c r="E14" t="str">
        <f t="shared" si="0"/>
        <v/>
      </c>
      <c r="G14" t="str">
        <f t="shared" ca="1" si="1"/>
        <v/>
      </c>
    </row>
    <row r="15" spans="1:11" x14ac:dyDescent="0.2">
      <c r="A15" s="144"/>
      <c r="B15" s="60"/>
      <c r="C15" s="56"/>
      <c r="D15" s="150"/>
      <c r="E15" t="str">
        <f t="shared" si="0"/>
        <v/>
      </c>
      <c r="G15" t="str">
        <f t="shared" ca="1" si="1"/>
        <v/>
      </c>
    </row>
    <row r="16" spans="1:11" x14ac:dyDescent="0.2">
      <c r="A16" s="144"/>
      <c r="B16" s="60"/>
      <c r="C16" s="56"/>
      <c r="D16" s="150"/>
      <c r="E16" t="str">
        <f t="shared" si="0"/>
        <v/>
      </c>
      <c r="G16" t="str">
        <f t="shared" ca="1" si="1"/>
        <v/>
      </c>
    </row>
    <row r="17" spans="1:7" x14ac:dyDescent="0.2">
      <c r="A17" s="144"/>
      <c r="B17" s="60"/>
      <c r="C17" s="56"/>
      <c r="D17" s="150"/>
      <c r="E17" t="str">
        <f t="shared" si="0"/>
        <v/>
      </c>
      <c r="G17" t="str">
        <f t="shared" ca="1" si="1"/>
        <v/>
      </c>
    </row>
    <row r="18" spans="1:7" x14ac:dyDescent="0.2">
      <c r="A18" s="144"/>
      <c r="B18" s="60"/>
      <c r="C18" s="56"/>
      <c r="D18" s="150"/>
      <c r="E18" t="str">
        <f t="shared" si="0"/>
        <v/>
      </c>
      <c r="G18" t="str">
        <f t="shared" ca="1" si="1"/>
        <v/>
      </c>
    </row>
    <row r="19" spans="1:7" x14ac:dyDescent="0.2">
      <c r="A19" s="144"/>
      <c r="B19" s="60"/>
      <c r="C19" s="56"/>
      <c r="D19" s="150"/>
      <c r="E19" t="str">
        <f t="shared" si="0"/>
        <v/>
      </c>
      <c r="G19" t="str">
        <f t="shared" ca="1" si="1"/>
        <v/>
      </c>
    </row>
    <row r="20" spans="1:7" x14ac:dyDescent="0.2">
      <c r="A20" s="144"/>
      <c r="B20" s="60"/>
      <c r="C20" s="56"/>
      <c r="D20" s="150"/>
      <c r="E20" t="str">
        <f t="shared" si="0"/>
        <v/>
      </c>
      <c r="G20" t="str">
        <f t="shared" ca="1" si="1"/>
        <v/>
      </c>
    </row>
    <row r="21" spans="1:7" x14ac:dyDescent="0.2">
      <c r="A21" s="144"/>
      <c r="B21" s="60"/>
      <c r="C21" s="56"/>
      <c r="D21" s="150"/>
      <c r="E21" t="str">
        <f t="shared" si="0"/>
        <v/>
      </c>
      <c r="G21" t="str">
        <f t="shared" ca="1" si="1"/>
        <v/>
      </c>
    </row>
    <row r="22" spans="1:7" x14ac:dyDescent="0.2">
      <c r="A22" s="144"/>
      <c r="B22" s="60"/>
      <c r="C22" s="56"/>
      <c r="D22" s="150"/>
      <c r="E22" t="str">
        <f t="shared" si="0"/>
        <v/>
      </c>
      <c r="G22" t="str">
        <f t="shared" ca="1" si="1"/>
        <v/>
      </c>
    </row>
    <row r="23" spans="1:7" x14ac:dyDescent="0.2">
      <c r="A23" s="144"/>
      <c r="B23" s="60"/>
      <c r="C23" s="56"/>
      <c r="D23" s="150"/>
      <c r="E23" t="str">
        <f t="shared" si="0"/>
        <v/>
      </c>
      <c r="G23" t="str">
        <f t="shared" ca="1" si="1"/>
        <v/>
      </c>
    </row>
    <row r="24" spans="1:7" x14ac:dyDescent="0.2">
      <c r="A24" s="144"/>
      <c r="B24" s="60"/>
      <c r="C24" s="56"/>
      <c r="D24" s="150"/>
      <c r="E24" t="str">
        <f t="shared" si="0"/>
        <v/>
      </c>
      <c r="G24" t="str">
        <f t="shared" ca="1" si="1"/>
        <v/>
      </c>
    </row>
    <row r="25" spans="1:7" x14ac:dyDescent="0.2">
      <c r="A25" s="144"/>
      <c r="B25" s="60"/>
      <c r="C25" s="56"/>
      <c r="D25" s="150"/>
      <c r="E25" t="str">
        <f t="shared" si="0"/>
        <v/>
      </c>
      <c r="G25" t="str">
        <f t="shared" ca="1" si="1"/>
        <v/>
      </c>
    </row>
    <row r="26" spans="1:7" x14ac:dyDescent="0.2">
      <c r="A26" s="144"/>
      <c r="B26" s="60"/>
      <c r="C26" s="56"/>
      <c r="D26" s="150"/>
      <c r="E26" t="str">
        <f t="shared" si="0"/>
        <v/>
      </c>
      <c r="G26" t="str">
        <f t="shared" ca="1" si="1"/>
        <v/>
      </c>
    </row>
    <row r="27" spans="1:7" x14ac:dyDescent="0.2">
      <c r="A27" s="144"/>
      <c r="B27" s="60"/>
      <c r="C27" s="56"/>
      <c r="D27" s="150"/>
      <c r="E27" t="str">
        <f t="shared" si="0"/>
        <v/>
      </c>
      <c r="G27" t="str">
        <f t="shared" ca="1" si="1"/>
        <v/>
      </c>
    </row>
    <row r="28" spans="1:7" x14ac:dyDescent="0.2">
      <c r="A28" s="144" t="s">
        <v>73</v>
      </c>
      <c r="B28" s="60"/>
      <c r="C28" s="56"/>
      <c r="D28" s="150"/>
      <c r="E28" t="str">
        <f t="shared" si="0"/>
        <v/>
      </c>
      <c r="G28" t="str">
        <f t="shared" ca="1" si="1"/>
        <v/>
      </c>
    </row>
    <row r="29" spans="1:7" x14ac:dyDescent="0.2">
      <c r="A29" s="144" t="s">
        <v>73</v>
      </c>
      <c r="B29" s="60"/>
      <c r="C29" s="56"/>
      <c r="D29" s="150"/>
      <c r="E29" t="str">
        <f t="shared" si="0"/>
        <v/>
      </c>
      <c r="G29" t="str">
        <f t="shared" ca="1" si="1"/>
        <v/>
      </c>
    </row>
    <row r="30" spans="1:7" x14ac:dyDescent="0.2">
      <c r="A30" s="144" t="s">
        <v>73</v>
      </c>
      <c r="B30" s="60"/>
      <c r="C30" s="56"/>
      <c r="D30" s="150"/>
      <c r="E30" t="str">
        <f t="shared" si="0"/>
        <v/>
      </c>
      <c r="G30" t="str">
        <f t="shared" ca="1" si="1"/>
        <v/>
      </c>
    </row>
    <row r="31" spans="1:7" x14ac:dyDescent="0.2">
      <c r="A31" s="144" t="s">
        <v>73</v>
      </c>
      <c r="B31" s="60"/>
      <c r="C31" s="56"/>
      <c r="D31" s="150"/>
      <c r="E31" t="str">
        <f t="shared" si="0"/>
        <v/>
      </c>
      <c r="G31" t="str">
        <f t="shared" ca="1" si="1"/>
        <v/>
      </c>
    </row>
    <row r="32" spans="1:7" x14ac:dyDescent="0.2">
      <c r="A32" s="144" t="s">
        <v>73</v>
      </c>
      <c r="B32" s="60"/>
      <c r="C32" s="56"/>
      <c r="D32" s="150"/>
      <c r="E32" t="str">
        <f t="shared" si="0"/>
        <v/>
      </c>
      <c r="G32" t="str">
        <f t="shared" ca="1" si="1"/>
        <v/>
      </c>
    </row>
    <row r="33" spans="1:7" x14ac:dyDescent="0.2">
      <c r="A33" s="144" t="s">
        <v>73</v>
      </c>
      <c r="B33" s="60"/>
      <c r="C33" s="56"/>
      <c r="D33" s="150"/>
      <c r="E33" t="str">
        <f t="shared" si="0"/>
        <v/>
      </c>
      <c r="G33" t="str">
        <f t="shared" ca="1" si="1"/>
        <v/>
      </c>
    </row>
    <row r="34" spans="1:7" x14ac:dyDescent="0.2">
      <c r="A34" s="144" t="s">
        <v>73</v>
      </c>
      <c r="B34" s="60"/>
      <c r="C34" s="56"/>
      <c r="D34" s="150"/>
      <c r="E34" t="str">
        <f t="shared" si="0"/>
        <v/>
      </c>
      <c r="G34" t="str">
        <f t="shared" ca="1" si="1"/>
        <v/>
      </c>
    </row>
    <row r="35" spans="1:7" x14ac:dyDescent="0.2">
      <c r="A35" s="144" t="s">
        <v>73</v>
      </c>
      <c r="B35" s="60"/>
      <c r="C35" s="56"/>
      <c r="D35" s="150"/>
      <c r="E35" t="str">
        <f t="shared" si="0"/>
        <v/>
      </c>
      <c r="G35" t="str">
        <f t="shared" ca="1" si="1"/>
        <v/>
      </c>
    </row>
    <row r="36" spans="1:7" x14ac:dyDescent="0.2">
      <c r="A36" s="144" t="s">
        <v>73</v>
      </c>
      <c r="B36" s="60"/>
      <c r="C36" s="56"/>
      <c r="D36" s="150"/>
      <c r="E36" t="str">
        <f t="shared" si="0"/>
        <v/>
      </c>
      <c r="G36" t="str">
        <f t="shared" ca="1" si="1"/>
        <v/>
      </c>
    </row>
    <row r="37" spans="1:7" x14ac:dyDescent="0.2">
      <c r="A37" s="144" t="s">
        <v>73</v>
      </c>
      <c r="B37" s="60"/>
      <c r="C37" s="56"/>
      <c r="D37" s="150"/>
      <c r="E37" t="str">
        <f t="shared" si="0"/>
        <v/>
      </c>
      <c r="G37" t="str">
        <f t="shared" ca="1" si="1"/>
        <v/>
      </c>
    </row>
    <row r="38" spans="1:7" x14ac:dyDescent="0.2">
      <c r="A38" s="144" t="s">
        <v>73</v>
      </c>
      <c r="B38" s="60"/>
      <c r="C38" s="56"/>
      <c r="D38" s="150"/>
      <c r="E38" t="str">
        <f t="shared" si="0"/>
        <v/>
      </c>
      <c r="G38" t="str">
        <f t="shared" ca="1" si="1"/>
        <v/>
      </c>
    </row>
    <row r="39" spans="1:7" x14ac:dyDescent="0.2">
      <c r="A39" s="144" t="s">
        <v>73</v>
      </c>
      <c r="B39" s="60"/>
      <c r="C39" s="56"/>
      <c r="D39" s="150"/>
      <c r="E39" t="str">
        <f t="shared" si="0"/>
        <v/>
      </c>
      <c r="G39" t="str">
        <f t="shared" ca="1" si="1"/>
        <v/>
      </c>
    </row>
    <row r="40" spans="1:7" x14ac:dyDescent="0.2">
      <c r="A40" s="144" t="s">
        <v>73</v>
      </c>
      <c r="B40" s="60"/>
      <c r="C40" s="56"/>
      <c r="D40" s="150"/>
      <c r="E40" t="str">
        <f t="shared" si="0"/>
        <v/>
      </c>
      <c r="G40" t="str">
        <f t="shared" ca="1" si="1"/>
        <v/>
      </c>
    </row>
    <row r="41" spans="1:7" x14ac:dyDescent="0.2">
      <c r="A41" s="144" t="s">
        <v>73</v>
      </c>
      <c r="B41" s="60"/>
      <c r="C41" s="56"/>
      <c r="D41" s="150"/>
      <c r="E41" t="str">
        <f t="shared" si="0"/>
        <v/>
      </c>
      <c r="G41" t="str">
        <f t="shared" ca="1" si="1"/>
        <v/>
      </c>
    </row>
    <row r="42" spans="1:7" x14ac:dyDescent="0.2">
      <c r="A42" s="144" t="s">
        <v>73</v>
      </c>
      <c r="B42" s="60"/>
      <c r="C42" s="56"/>
      <c r="D42" s="150"/>
      <c r="E42" t="str">
        <f t="shared" si="0"/>
        <v/>
      </c>
      <c r="G42" t="str">
        <f t="shared" ca="1" si="1"/>
        <v/>
      </c>
    </row>
    <row r="43" spans="1:7" x14ac:dyDescent="0.2">
      <c r="A43" s="144" t="s">
        <v>73</v>
      </c>
      <c r="B43" s="60"/>
      <c r="C43" s="56"/>
      <c r="D43" s="150"/>
      <c r="E43" t="str">
        <f t="shared" si="0"/>
        <v/>
      </c>
      <c r="G43" t="str">
        <f t="shared" ca="1" si="1"/>
        <v/>
      </c>
    </row>
    <row r="44" spans="1:7" x14ac:dyDescent="0.2">
      <c r="A44" s="144" t="s">
        <v>73</v>
      </c>
      <c r="B44" s="60"/>
      <c r="C44" s="56"/>
      <c r="D44" s="150"/>
      <c r="E44" t="str">
        <f t="shared" si="0"/>
        <v/>
      </c>
      <c r="G44" t="str">
        <f t="shared" ca="1" si="1"/>
        <v/>
      </c>
    </row>
    <row r="45" spans="1:7" x14ac:dyDescent="0.2">
      <c r="A45" s="144" t="s">
        <v>73</v>
      </c>
      <c r="B45" s="60"/>
      <c r="C45" s="56"/>
      <c r="D45" s="150"/>
      <c r="E45" t="str">
        <f t="shared" si="0"/>
        <v/>
      </c>
      <c r="G45" t="str">
        <f t="shared" ca="1" si="1"/>
        <v/>
      </c>
    </row>
    <row r="46" spans="1:7" x14ac:dyDescent="0.2">
      <c r="A46" s="144" t="s">
        <v>73</v>
      </c>
      <c r="B46" s="60"/>
      <c r="C46" s="56"/>
      <c r="D46" s="150"/>
      <c r="E46" t="str">
        <f t="shared" si="0"/>
        <v/>
      </c>
      <c r="G46" t="str">
        <f t="shared" ca="1" si="1"/>
        <v/>
      </c>
    </row>
    <row r="47" spans="1:7" x14ac:dyDescent="0.2">
      <c r="A47" s="144" t="s">
        <v>73</v>
      </c>
      <c r="B47" s="60"/>
      <c r="C47" s="56"/>
      <c r="D47" s="150"/>
      <c r="E47" t="str">
        <f t="shared" si="0"/>
        <v/>
      </c>
      <c r="G47" t="str">
        <f t="shared" ca="1" si="1"/>
        <v/>
      </c>
    </row>
    <row r="48" spans="1:7" x14ac:dyDescent="0.2">
      <c r="A48" s="144" t="s">
        <v>73</v>
      </c>
      <c r="B48" s="60"/>
      <c r="C48" s="56"/>
      <c r="D48" s="150"/>
      <c r="E48" t="str">
        <f t="shared" si="0"/>
        <v/>
      </c>
      <c r="G48" t="str">
        <f t="shared" ca="1" si="1"/>
        <v/>
      </c>
    </row>
    <row r="49" spans="1:7" x14ac:dyDescent="0.2">
      <c r="A49" s="144" t="s">
        <v>73</v>
      </c>
      <c r="B49" s="60"/>
      <c r="C49" s="56"/>
      <c r="D49" s="150"/>
      <c r="E49" t="str">
        <f t="shared" si="0"/>
        <v/>
      </c>
      <c r="G49" t="str">
        <f t="shared" ca="1" si="1"/>
        <v/>
      </c>
    </row>
    <row r="50" spans="1:7" x14ac:dyDescent="0.2">
      <c r="A50" s="144" t="s">
        <v>73</v>
      </c>
      <c r="B50" s="75"/>
      <c r="C50" s="72"/>
      <c r="D50" s="151"/>
      <c r="E50" t="str">
        <f t="shared" si="0"/>
        <v/>
      </c>
      <c r="G50" t="str">
        <f t="shared" ca="1" si="1"/>
        <v/>
      </c>
    </row>
    <row r="51" spans="1:7" x14ac:dyDescent="0.2">
      <c r="A51" s="144" t="s">
        <v>73</v>
      </c>
      <c r="B51" s="60"/>
      <c r="C51" s="56"/>
      <c r="D51" s="150"/>
      <c r="E51" t="str">
        <f t="shared" si="0"/>
        <v/>
      </c>
      <c r="G51" t="str">
        <f t="shared" ca="1" si="1"/>
        <v/>
      </c>
    </row>
    <row r="52" spans="1:7" x14ac:dyDescent="0.2">
      <c r="A52" s="144" t="s">
        <v>73</v>
      </c>
      <c r="B52" s="60"/>
      <c r="C52" s="56"/>
      <c r="D52" s="150"/>
      <c r="E52" t="str">
        <f t="shared" si="0"/>
        <v/>
      </c>
      <c r="G52" t="str">
        <f t="shared" ca="1" si="1"/>
        <v/>
      </c>
    </row>
    <row r="53" spans="1:7" x14ac:dyDescent="0.2">
      <c r="A53" s="144" t="s">
        <v>73</v>
      </c>
      <c r="B53" s="60"/>
      <c r="C53" s="56"/>
      <c r="D53" s="150"/>
      <c r="E53" t="str">
        <f t="shared" si="0"/>
        <v/>
      </c>
      <c r="G53" t="str">
        <f t="shared" ca="1" si="1"/>
        <v/>
      </c>
    </row>
    <row r="54" spans="1:7" x14ac:dyDescent="0.2">
      <c r="A54" s="144" t="s">
        <v>73</v>
      </c>
      <c r="B54" s="60"/>
      <c r="C54" s="56"/>
      <c r="D54" s="150"/>
      <c r="E54" t="str">
        <f t="shared" si="0"/>
        <v/>
      </c>
      <c r="G54" t="str">
        <f t="shared" ca="1" si="1"/>
        <v/>
      </c>
    </row>
    <row r="55" spans="1:7" x14ac:dyDescent="0.2">
      <c r="A55" s="144" t="s">
        <v>73</v>
      </c>
      <c r="B55" s="60"/>
      <c r="C55" s="56"/>
      <c r="D55" s="150"/>
      <c r="E55" t="str">
        <f t="shared" si="0"/>
        <v/>
      </c>
      <c r="G55" t="str">
        <f t="shared" ca="1" si="1"/>
        <v/>
      </c>
    </row>
    <row r="56" spans="1:7" x14ac:dyDescent="0.2">
      <c r="A56" s="144" t="s">
        <v>73</v>
      </c>
      <c r="B56" s="60"/>
      <c r="C56" s="56"/>
      <c r="D56" s="150"/>
      <c r="E56" t="str">
        <f t="shared" si="0"/>
        <v/>
      </c>
      <c r="G56" t="str">
        <f t="shared" ca="1" si="1"/>
        <v/>
      </c>
    </row>
    <row r="57" spans="1:7" x14ac:dyDescent="0.2">
      <c r="A57" s="144" t="s">
        <v>73</v>
      </c>
      <c r="B57" s="60"/>
      <c r="C57" s="56"/>
      <c r="D57" s="150"/>
      <c r="E57" t="str">
        <f t="shared" si="0"/>
        <v/>
      </c>
      <c r="G57" t="str">
        <f t="shared" ca="1" si="1"/>
        <v/>
      </c>
    </row>
    <row r="58" spans="1:7" x14ac:dyDescent="0.2">
      <c r="A58" s="144" t="s">
        <v>73</v>
      </c>
      <c r="B58" s="60"/>
      <c r="C58" s="56"/>
      <c r="D58" s="150"/>
      <c r="E58" t="str">
        <f t="shared" si="0"/>
        <v/>
      </c>
      <c r="G58" t="str">
        <f t="shared" ca="1" si="1"/>
        <v/>
      </c>
    </row>
    <row r="59" spans="1:7" x14ac:dyDescent="0.2">
      <c r="A59" s="144" t="s">
        <v>73</v>
      </c>
      <c r="B59" s="60"/>
      <c r="C59" s="56"/>
      <c r="D59" s="150"/>
      <c r="E59" t="str">
        <f t="shared" si="0"/>
        <v/>
      </c>
      <c r="G59" t="str">
        <f t="shared" ca="1" si="1"/>
        <v/>
      </c>
    </row>
    <row r="60" spans="1:7" x14ac:dyDescent="0.2">
      <c r="A60" s="144" t="s">
        <v>73</v>
      </c>
      <c r="B60" s="60"/>
      <c r="C60" s="56"/>
      <c r="D60" s="150"/>
      <c r="E60" t="str">
        <f t="shared" si="0"/>
        <v/>
      </c>
      <c r="G60" t="str">
        <f t="shared" ca="1" si="1"/>
        <v/>
      </c>
    </row>
    <row r="61" spans="1:7" x14ac:dyDescent="0.2">
      <c r="A61" s="144" t="s">
        <v>73</v>
      </c>
      <c r="B61" s="60"/>
      <c r="C61" s="56"/>
      <c r="D61" s="150"/>
      <c r="E61" t="str">
        <f t="shared" si="0"/>
        <v/>
      </c>
      <c r="G61" t="str">
        <f t="shared" ca="1" si="1"/>
        <v/>
      </c>
    </row>
    <row r="62" spans="1:7" x14ac:dyDescent="0.2">
      <c r="A62" s="144" t="s">
        <v>73</v>
      </c>
      <c r="B62" s="60"/>
      <c r="C62" s="56"/>
      <c r="D62" s="150"/>
      <c r="E62" t="str">
        <f t="shared" si="0"/>
        <v/>
      </c>
      <c r="G62" t="str">
        <f t="shared" ca="1" si="1"/>
        <v/>
      </c>
    </row>
    <row r="63" spans="1:7" x14ac:dyDescent="0.2">
      <c r="A63" s="144" t="s">
        <v>73</v>
      </c>
      <c r="B63" s="60"/>
      <c r="C63" s="56"/>
      <c r="D63" s="150"/>
      <c r="E63" t="str">
        <f t="shared" si="0"/>
        <v/>
      </c>
      <c r="G63" t="str">
        <f t="shared" ca="1" si="1"/>
        <v/>
      </c>
    </row>
    <row r="64" spans="1:7" x14ac:dyDescent="0.2">
      <c r="A64" s="144" t="s">
        <v>73</v>
      </c>
      <c r="B64" s="60"/>
      <c r="C64" s="56"/>
      <c r="D64" s="150"/>
      <c r="E64" t="str">
        <f t="shared" si="0"/>
        <v/>
      </c>
      <c r="G64" t="str">
        <f t="shared" ca="1" si="1"/>
        <v/>
      </c>
    </row>
    <row r="65" spans="1:7" x14ac:dyDescent="0.2">
      <c r="A65" s="144" t="s">
        <v>73</v>
      </c>
      <c r="B65" s="60"/>
      <c r="C65" s="56"/>
      <c r="D65" s="150"/>
      <c r="E65" t="str">
        <f t="shared" si="0"/>
        <v/>
      </c>
      <c r="G65" t="str">
        <f t="shared" ca="1" si="1"/>
        <v/>
      </c>
    </row>
    <row r="66" spans="1:7" x14ac:dyDescent="0.2">
      <c r="A66" s="144" t="s">
        <v>73</v>
      </c>
      <c r="B66" s="60"/>
      <c r="C66" s="56"/>
      <c r="D66" s="150"/>
      <c r="E66" t="str">
        <f t="shared" si="0"/>
        <v/>
      </c>
      <c r="G66" t="str">
        <f t="shared" ca="1" si="1"/>
        <v/>
      </c>
    </row>
    <row r="67" spans="1:7" x14ac:dyDescent="0.2">
      <c r="A67" s="144" t="s">
        <v>73</v>
      </c>
      <c r="B67" s="60"/>
      <c r="C67" s="56"/>
      <c r="D67" s="150"/>
      <c r="E67" t="str">
        <f t="shared" ref="E67:E101" si="2">IF(COUNTBLANK(C67)=1,"",IF(C67="B","N",IF(C67="I","O",IF(C67="A","S",C67))))</f>
        <v/>
      </c>
      <c r="G67" t="str">
        <f t="shared" ref="G67:G101" ca="1" si="3">IF(COUNTBLANK(B67)=1,"",RAND())</f>
        <v/>
      </c>
    </row>
    <row r="68" spans="1:7" x14ac:dyDescent="0.2">
      <c r="A68" s="144" t="s">
        <v>73</v>
      </c>
      <c r="B68" s="60"/>
      <c r="C68" s="56"/>
      <c r="D68" s="150"/>
      <c r="E68" t="str">
        <f t="shared" si="2"/>
        <v/>
      </c>
      <c r="G68" t="str">
        <f t="shared" ca="1" si="3"/>
        <v/>
      </c>
    </row>
    <row r="69" spans="1:7" x14ac:dyDescent="0.2">
      <c r="A69" s="144" t="s">
        <v>73</v>
      </c>
      <c r="B69" s="60"/>
      <c r="C69" s="56"/>
      <c r="D69" s="150"/>
      <c r="E69" t="str">
        <f t="shared" si="2"/>
        <v/>
      </c>
      <c r="G69" t="str">
        <f t="shared" ca="1" si="3"/>
        <v/>
      </c>
    </row>
    <row r="70" spans="1:7" x14ac:dyDescent="0.2">
      <c r="A70" s="144" t="s">
        <v>73</v>
      </c>
      <c r="B70" s="60"/>
      <c r="C70" s="56"/>
      <c r="D70" s="150"/>
      <c r="E70" t="str">
        <f t="shared" si="2"/>
        <v/>
      </c>
      <c r="G70" t="str">
        <f t="shared" ca="1" si="3"/>
        <v/>
      </c>
    </row>
    <row r="71" spans="1:7" x14ac:dyDescent="0.2">
      <c r="A71" s="144" t="s">
        <v>73</v>
      </c>
      <c r="B71" s="60"/>
      <c r="C71" s="56"/>
      <c r="D71" s="150"/>
      <c r="E71" t="str">
        <f t="shared" si="2"/>
        <v/>
      </c>
      <c r="G71" t="str">
        <f t="shared" ca="1" si="3"/>
        <v/>
      </c>
    </row>
    <row r="72" spans="1:7" x14ac:dyDescent="0.2">
      <c r="A72" s="144" t="s">
        <v>73</v>
      </c>
      <c r="B72" s="60"/>
      <c r="C72" s="56"/>
      <c r="D72" s="150"/>
      <c r="E72" t="str">
        <f t="shared" si="2"/>
        <v/>
      </c>
      <c r="G72" t="str">
        <f t="shared" ca="1" si="3"/>
        <v/>
      </c>
    </row>
    <row r="73" spans="1:7" x14ac:dyDescent="0.2">
      <c r="A73" s="144" t="s">
        <v>73</v>
      </c>
      <c r="B73" s="60"/>
      <c r="C73" s="56"/>
      <c r="D73" s="150"/>
      <c r="E73" t="str">
        <f t="shared" si="2"/>
        <v/>
      </c>
      <c r="G73" t="str">
        <f t="shared" ca="1" si="3"/>
        <v/>
      </c>
    </row>
    <row r="74" spans="1:7" x14ac:dyDescent="0.2">
      <c r="A74" s="144" t="s">
        <v>73</v>
      </c>
      <c r="B74" s="60"/>
      <c r="C74" s="56"/>
      <c r="D74" s="150"/>
      <c r="E74" t="str">
        <f t="shared" si="2"/>
        <v/>
      </c>
      <c r="G74" t="str">
        <f t="shared" ca="1" si="3"/>
        <v/>
      </c>
    </row>
    <row r="75" spans="1:7" x14ac:dyDescent="0.2">
      <c r="A75" s="144" t="s">
        <v>73</v>
      </c>
      <c r="B75" s="60"/>
      <c r="C75" s="56"/>
      <c r="D75" s="150"/>
      <c r="E75" t="str">
        <f t="shared" si="2"/>
        <v/>
      </c>
      <c r="G75" t="str">
        <f t="shared" ca="1" si="3"/>
        <v/>
      </c>
    </row>
    <row r="76" spans="1:7" x14ac:dyDescent="0.2">
      <c r="A76" s="144" t="s">
        <v>73</v>
      </c>
      <c r="B76" s="60"/>
      <c r="C76" s="56"/>
      <c r="D76" s="150"/>
      <c r="E76" t="str">
        <f t="shared" si="2"/>
        <v/>
      </c>
      <c r="G76" t="str">
        <f t="shared" ca="1" si="3"/>
        <v/>
      </c>
    </row>
    <row r="77" spans="1:7" x14ac:dyDescent="0.2">
      <c r="A77" s="144" t="s">
        <v>73</v>
      </c>
      <c r="B77" s="60"/>
      <c r="C77" s="56"/>
      <c r="D77" s="150"/>
      <c r="E77" t="str">
        <f t="shared" si="2"/>
        <v/>
      </c>
      <c r="G77" t="str">
        <f t="shared" ca="1" si="3"/>
        <v/>
      </c>
    </row>
    <row r="78" spans="1:7" x14ac:dyDescent="0.2">
      <c r="A78" s="144" t="s">
        <v>73</v>
      </c>
      <c r="B78" s="60"/>
      <c r="C78" s="56"/>
      <c r="D78" s="150"/>
      <c r="E78" t="str">
        <f t="shared" si="2"/>
        <v/>
      </c>
      <c r="G78" t="str">
        <f t="shared" ca="1" si="3"/>
        <v/>
      </c>
    </row>
    <row r="79" spans="1:7" x14ac:dyDescent="0.2">
      <c r="A79" s="144" t="s">
        <v>73</v>
      </c>
      <c r="B79" s="60"/>
      <c r="C79" s="56"/>
      <c r="D79" s="150"/>
      <c r="E79" t="str">
        <f t="shared" si="2"/>
        <v/>
      </c>
      <c r="G79" t="str">
        <f t="shared" ca="1" si="3"/>
        <v/>
      </c>
    </row>
    <row r="80" spans="1:7" x14ac:dyDescent="0.2">
      <c r="A80" s="144" t="s">
        <v>73</v>
      </c>
      <c r="B80" s="60"/>
      <c r="C80" s="56"/>
      <c r="D80" s="150"/>
      <c r="E80" t="str">
        <f t="shared" si="2"/>
        <v/>
      </c>
      <c r="G80" t="str">
        <f t="shared" ca="1" si="3"/>
        <v/>
      </c>
    </row>
    <row r="81" spans="1:7" x14ac:dyDescent="0.2">
      <c r="A81" s="144" t="s">
        <v>73</v>
      </c>
      <c r="B81" s="60"/>
      <c r="C81" s="56"/>
      <c r="D81" s="150"/>
      <c r="E81" t="str">
        <f t="shared" si="2"/>
        <v/>
      </c>
      <c r="G81" t="str">
        <f t="shared" ca="1" si="3"/>
        <v/>
      </c>
    </row>
    <row r="82" spans="1:7" x14ac:dyDescent="0.2">
      <c r="A82" s="144" t="s">
        <v>73</v>
      </c>
      <c r="B82" s="60"/>
      <c r="C82" s="56"/>
      <c r="D82" s="150"/>
      <c r="E82" t="str">
        <f t="shared" si="2"/>
        <v/>
      </c>
      <c r="G82" t="str">
        <f t="shared" ca="1" si="3"/>
        <v/>
      </c>
    </row>
    <row r="83" spans="1:7" x14ac:dyDescent="0.2">
      <c r="A83" s="144" t="s">
        <v>73</v>
      </c>
      <c r="B83" s="60"/>
      <c r="C83" s="56"/>
      <c r="D83" s="150"/>
      <c r="E83" t="str">
        <f t="shared" si="2"/>
        <v/>
      </c>
      <c r="G83" t="str">
        <f t="shared" ca="1" si="3"/>
        <v/>
      </c>
    </row>
    <row r="84" spans="1:7" x14ac:dyDescent="0.2">
      <c r="A84" s="144" t="s">
        <v>73</v>
      </c>
      <c r="B84" s="60"/>
      <c r="C84" s="56"/>
      <c r="D84" s="150"/>
      <c r="E84" t="str">
        <f t="shared" si="2"/>
        <v/>
      </c>
      <c r="G84" t="str">
        <f t="shared" ca="1" si="3"/>
        <v/>
      </c>
    </row>
    <row r="85" spans="1:7" x14ac:dyDescent="0.2">
      <c r="A85" s="144" t="s">
        <v>73</v>
      </c>
      <c r="B85" s="60"/>
      <c r="C85" s="56"/>
      <c r="D85" s="150"/>
      <c r="E85" t="str">
        <f t="shared" si="2"/>
        <v/>
      </c>
      <c r="G85" t="str">
        <f t="shared" ca="1" si="3"/>
        <v/>
      </c>
    </row>
    <row r="86" spans="1:7" x14ac:dyDescent="0.2">
      <c r="A86" s="144" t="s">
        <v>73</v>
      </c>
      <c r="B86" s="60"/>
      <c r="C86" s="56"/>
      <c r="D86" s="150"/>
      <c r="E86" t="str">
        <f t="shared" si="2"/>
        <v/>
      </c>
      <c r="G86" t="str">
        <f t="shared" ca="1" si="3"/>
        <v/>
      </c>
    </row>
    <row r="87" spans="1:7" x14ac:dyDescent="0.2">
      <c r="A87" s="144" t="s">
        <v>73</v>
      </c>
      <c r="B87" s="60"/>
      <c r="C87" s="56"/>
      <c r="D87" s="150"/>
      <c r="E87" t="str">
        <f t="shared" si="2"/>
        <v/>
      </c>
      <c r="G87" t="str">
        <f t="shared" ca="1" si="3"/>
        <v/>
      </c>
    </row>
    <row r="88" spans="1:7" x14ac:dyDescent="0.2">
      <c r="A88" s="144" t="s">
        <v>73</v>
      </c>
      <c r="B88" s="60"/>
      <c r="C88" s="56"/>
      <c r="D88" s="150"/>
      <c r="E88" t="str">
        <f t="shared" si="2"/>
        <v/>
      </c>
      <c r="G88" t="str">
        <f t="shared" ca="1" si="3"/>
        <v/>
      </c>
    </row>
    <row r="89" spans="1:7" x14ac:dyDescent="0.2">
      <c r="A89" s="144" t="s">
        <v>73</v>
      </c>
      <c r="B89" s="60"/>
      <c r="C89" s="56"/>
      <c r="D89" s="150"/>
      <c r="E89" t="str">
        <f t="shared" si="2"/>
        <v/>
      </c>
      <c r="G89" t="str">
        <f t="shared" ca="1" si="3"/>
        <v/>
      </c>
    </row>
    <row r="90" spans="1:7" x14ac:dyDescent="0.2">
      <c r="A90" s="144" t="s">
        <v>73</v>
      </c>
      <c r="B90" s="60"/>
      <c r="C90" s="56"/>
      <c r="D90" s="150"/>
      <c r="E90" t="str">
        <f t="shared" si="2"/>
        <v/>
      </c>
      <c r="G90" t="str">
        <f t="shared" ca="1" si="3"/>
        <v/>
      </c>
    </row>
    <row r="91" spans="1:7" x14ac:dyDescent="0.2">
      <c r="A91" s="144" t="s">
        <v>73</v>
      </c>
      <c r="B91" s="60"/>
      <c r="C91" s="56"/>
      <c r="D91" s="150"/>
      <c r="E91" t="str">
        <f t="shared" si="2"/>
        <v/>
      </c>
      <c r="G91" t="str">
        <f t="shared" ca="1" si="3"/>
        <v/>
      </c>
    </row>
    <row r="92" spans="1:7" x14ac:dyDescent="0.2">
      <c r="A92" s="144" t="s">
        <v>73</v>
      </c>
      <c r="B92" s="60"/>
      <c r="C92" s="56"/>
      <c r="D92" s="150"/>
      <c r="E92" t="str">
        <f t="shared" si="2"/>
        <v/>
      </c>
      <c r="G92" t="str">
        <f t="shared" ca="1" si="3"/>
        <v/>
      </c>
    </row>
    <row r="93" spans="1:7" x14ac:dyDescent="0.2">
      <c r="A93" s="144" t="s">
        <v>73</v>
      </c>
      <c r="B93" s="60"/>
      <c r="C93" s="56"/>
      <c r="D93" s="150"/>
      <c r="E93" t="str">
        <f t="shared" si="2"/>
        <v/>
      </c>
      <c r="G93" t="str">
        <f t="shared" ca="1" si="3"/>
        <v/>
      </c>
    </row>
    <row r="94" spans="1:7" x14ac:dyDescent="0.2">
      <c r="A94" s="144" t="s">
        <v>73</v>
      </c>
      <c r="B94" s="60"/>
      <c r="C94" s="56"/>
      <c r="D94" s="150"/>
      <c r="E94" t="str">
        <f t="shared" si="2"/>
        <v/>
      </c>
      <c r="G94" t="str">
        <f t="shared" ca="1" si="3"/>
        <v/>
      </c>
    </row>
    <row r="95" spans="1:7" x14ac:dyDescent="0.2">
      <c r="A95" s="144" t="s">
        <v>73</v>
      </c>
      <c r="B95" s="60"/>
      <c r="C95" s="56"/>
      <c r="D95" s="150"/>
      <c r="E95" t="str">
        <f t="shared" si="2"/>
        <v/>
      </c>
      <c r="G95" t="str">
        <f t="shared" ca="1" si="3"/>
        <v/>
      </c>
    </row>
    <row r="96" spans="1:7" x14ac:dyDescent="0.2">
      <c r="A96" s="144" t="s">
        <v>73</v>
      </c>
      <c r="B96" s="60"/>
      <c r="C96" s="56"/>
      <c r="D96" s="150"/>
      <c r="E96" t="str">
        <f t="shared" si="2"/>
        <v/>
      </c>
      <c r="G96" t="str">
        <f t="shared" ca="1" si="3"/>
        <v/>
      </c>
    </row>
    <row r="97" spans="1:7" x14ac:dyDescent="0.2">
      <c r="A97" s="144" t="s">
        <v>73</v>
      </c>
      <c r="B97" s="60"/>
      <c r="C97" s="56"/>
      <c r="D97" s="150"/>
      <c r="E97" t="str">
        <f t="shared" si="2"/>
        <v/>
      </c>
      <c r="G97" t="str">
        <f t="shared" ca="1" si="3"/>
        <v/>
      </c>
    </row>
    <row r="98" spans="1:7" x14ac:dyDescent="0.2">
      <c r="A98" s="144" t="s">
        <v>73</v>
      </c>
      <c r="B98" s="60"/>
      <c r="C98" s="56"/>
      <c r="D98" s="150"/>
      <c r="E98" t="str">
        <f t="shared" si="2"/>
        <v/>
      </c>
      <c r="G98" t="str">
        <f t="shared" ca="1" si="3"/>
        <v/>
      </c>
    </row>
    <row r="99" spans="1:7" x14ac:dyDescent="0.2">
      <c r="A99" s="144" t="s">
        <v>73</v>
      </c>
      <c r="B99" s="60"/>
      <c r="C99" s="56"/>
      <c r="D99" s="150"/>
      <c r="E99" t="str">
        <f t="shared" si="2"/>
        <v/>
      </c>
      <c r="G99" t="str">
        <f t="shared" ca="1" si="3"/>
        <v/>
      </c>
    </row>
    <row r="100" spans="1:7" x14ac:dyDescent="0.2">
      <c r="A100" s="144" t="s">
        <v>73</v>
      </c>
      <c r="B100" s="60"/>
      <c r="C100" s="56"/>
      <c r="D100" s="150"/>
      <c r="E100" t="str">
        <f t="shared" si="2"/>
        <v/>
      </c>
      <c r="G100" t="str">
        <f t="shared" ca="1" si="3"/>
        <v/>
      </c>
    </row>
    <row r="101" spans="1:7" ht="13.5" thickBot="1" x14ac:dyDescent="0.25">
      <c r="A101" s="144" t="s">
        <v>73</v>
      </c>
      <c r="B101" s="61"/>
      <c r="C101" s="58"/>
      <c r="D101" s="152"/>
      <c r="E101" t="str">
        <f t="shared" si="2"/>
        <v/>
      </c>
      <c r="G101" t="str">
        <f t="shared" ca="1" si="3"/>
        <v/>
      </c>
    </row>
  </sheetData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indexed="42"/>
  </sheetPr>
  <dimension ref="A1:T101"/>
  <sheetViews>
    <sheetView zoomScale="75" workbookViewId="0">
      <selection activeCell="K2" sqref="K2:M28"/>
    </sheetView>
  </sheetViews>
  <sheetFormatPr defaultColWidth="9.140625" defaultRowHeight="15.75" x14ac:dyDescent="0.25"/>
  <cols>
    <col min="1" max="1" width="27" style="1" bestFit="1" customWidth="1"/>
    <col min="2" max="2" width="9.5703125" style="1" bestFit="1" customWidth="1"/>
    <col min="3" max="3" width="9.42578125" style="1" bestFit="1" customWidth="1"/>
    <col min="4" max="6" width="9" style="1" bestFit="1" customWidth="1"/>
    <col min="7" max="7" width="7.85546875" style="2" bestFit="1" customWidth="1"/>
    <col min="8" max="8" width="7.42578125" style="2" bestFit="1" customWidth="1"/>
    <col min="9" max="9" width="8.42578125" style="2" bestFit="1" customWidth="1"/>
    <col min="10" max="10" width="9" style="1" customWidth="1"/>
    <col min="11" max="11" width="8.28515625" style="1" bestFit="1" customWidth="1"/>
    <col min="12" max="12" width="8" style="1" bestFit="1" customWidth="1"/>
    <col min="13" max="13" width="25.7109375" style="168" bestFit="1" customWidth="1"/>
    <col min="14" max="16384" width="9.140625" style="1"/>
  </cols>
  <sheetData>
    <row r="1" spans="1:20" ht="16.5" thickBot="1" x14ac:dyDescent="0.3">
      <c r="A1" s="32" t="str">
        <f>Registration!B1</f>
        <v>Name</v>
      </c>
      <c r="B1" s="34" t="s">
        <v>8</v>
      </c>
      <c r="C1" s="27" t="s">
        <v>9</v>
      </c>
      <c r="D1" s="27" t="s">
        <v>15</v>
      </c>
      <c r="E1" s="27" t="s">
        <v>11</v>
      </c>
      <c r="F1" s="35" t="s">
        <v>16</v>
      </c>
      <c r="G1" s="33" t="s">
        <v>13</v>
      </c>
      <c r="H1" s="46" t="s">
        <v>1</v>
      </c>
      <c r="I1" s="33" t="s">
        <v>2</v>
      </c>
      <c r="J1" s="47"/>
      <c r="K1" s="172" t="s">
        <v>2</v>
      </c>
      <c r="L1" s="172" t="s">
        <v>13</v>
      </c>
      <c r="M1" s="173" t="s">
        <v>0</v>
      </c>
      <c r="O1" s="174" t="s">
        <v>74</v>
      </c>
      <c r="P1" s="174" t="s">
        <v>75</v>
      </c>
      <c r="Q1" s="86" t="s">
        <v>76</v>
      </c>
      <c r="R1" s="86" t="s">
        <v>78</v>
      </c>
      <c r="S1" s="86" t="s">
        <v>40</v>
      </c>
      <c r="T1" s="86" t="s">
        <v>77</v>
      </c>
    </row>
    <row r="2" spans="1:20" ht="16.5" thickTop="1" x14ac:dyDescent="0.25">
      <c r="A2" s="29" t="str">
        <f>IF(COUNTBLANK(Registration!B2)=1,"",Registration!B2)</f>
        <v/>
      </c>
      <c r="B2" s="53"/>
      <c r="C2" s="54"/>
      <c r="D2" s="54"/>
      <c r="E2" s="54"/>
      <c r="F2" s="62"/>
      <c r="G2" s="31" t="str">
        <f>IF(OR(COUNTBLANK($A2)=1,COUNTBLANK(B2:F2)=5),"",IF(OR(B2&lt;0,C2&lt;0,D2&lt;0,E2&lt;0,F2&lt;0),-1,MAX(B2+C2+D2, B2+C2+E2, B2+C2+F2, B2+D2+E2, B2+D2+F2, B2+E2+F2, C2+D2+E2, C2+D2+F2,C2+E2+F2, D2+E2+F2)))</f>
        <v/>
      </c>
      <c r="H2" s="52" t="str">
        <f t="shared" ref="H2:H10" si="0">IF(OR(COUNTBLANK($A2)=1,COUNTBLANK(G2)=1),"",RANK(G2,$G$2:$G$101,0))</f>
        <v/>
      </c>
      <c r="I2" s="31" t="str">
        <f t="shared" ref="I2:I10" si="1">IF(OR(COUNTBLANK($A2)=1,COUNTBLANK(G2)=1),"",placingpoints(H2,COUNTIF(H$2:H$101,"="&amp;H2)))</f>
        <v/>
      </c>
      <c r="J2" s="8"/>
      <c r="K2" s="172"/>
      <c r="L2" s="172"/>
      <c r="M2" s="173"/>
      <c r="O2" s="86" t="str">
        <f>IF(COUNTBLANK(M2)=1,"",IF(OR(S2=LEFT(O$1,1),S2=RIGHT(O$1,1)),COUNTIF(S$2:S2,LEFT(O$1,1))+COUNTIF(S$2:S2,RIGHT(O$1,1)),""))</f>
        <v/>
      </c>
      <c r="P2" s="86" t="str">
        <f>IF(COUNTBLANK(M2)=1,"",IF(OR(S2=LEFT(P$1,1),S2=RIGHT(P$1,1)),COUNTIF(S$2:S2,LEFT(P$1,1))+COUNTIF(S$2:S2,RIGHT(P$1,1)),""))</f>
        <v/>
      </c>
      <c r="Q2" s="86" t="str">
        <f>IF(COUNTBLANK(M2)=1,"",IF(OR(S2=LEFT(Q$1,1),S2=RIGHT(Q$1,1)),COUNTIF(S$2:S2,LEFT(Q$1,1))+COUNTIF(S$2:S2,RIGHT(Q$1,1)),""))</f>
        <v/>
      </c>
      <c r="R2" s="86" t="str">
        <f>IF(COUNTBLANK(M2)=1,"",IF(OR(T2=LEFT(R$1,1),T2=RIGHT(R$1,1)),COUNTIF(T$2:T2,LEFT(R$1,1))+COUNTIF(T$2:T2,RIGHT(R$1,1)),""))</f>
        <v/>
      </c>
      <c r="S2" s="86" t="str">
        <f>IF(COUNTBLANK(M2)=1,"",INDEX(Registration!$C$2:$C$101,MATCH(M2,Registration!$B$2:$B$101,0)))</f>
        <v/>
      </c>
      <c r="T2" s="86" t="str">
        <f>IF(COUNTBLANK(M2)=1,"",IF(COUNTBLANK(INDEX(Registration!$D$2:$D$101,MATCH(M2,Registration!$B$2:$B$101,0)))=1,"",INDEX(Registration!$D$2:$D$101,MATCH(M2,Registration!$B$2:$B$101,0))))</f>
        <v/>
      </c>
    </row>
    <row r="3" spans="1:20" x14ac:dyDescent="0.25">
      <c r="A3" s="29" t="str">
        <f>IF(COUNTBLANK(Registration!B3)=1,"",Registration!B3)</f>
        <v/>
      </c>
      <c r="B3" s="55"/>
      <c r="C3" s="56"/>
      <c r="D3" s="56"/>
      <c r="E3" s="56"/>
      <c r="F3" s="63"/>
      <c r="G3" s="31" t="str">
        <f t="shared" ref="G3:G66" si="2">IF(OR(COUNTBLANK($A3)=1,COUNTBLANK(B3:F3)=5),"",IF(OR(B3&lt;0,C3&lt;0,D3&lt;0,E3&lt;0,F3&lt;0),-1,MAX(B3+C3+D3, B3+C3+E3, B3+C3+F3, B3+D3+E3, B3+D3+F3, B3+E3+F3, C3+D3+E3, C3+D3+F3,C3+E3+F3, D3+E3+F3)))</f>
        <v/>
      </c>
      <c r="H3" s="52" t="str">
        <f t="shared" si="0"/>
        <v/>
      </c>
      <c r="I3" s="31" t="str">
        <f t="shared" si="1"/>
        <v/>
      </c>
      <c r="J3" s="8"/>
      <c r="K3" s="172"/>
      <c r="L3" s="172"/>
      <c r="M3" s="173"/>
      <c r="O3" s="86" t="str">
        <f>IF(COUNTBLANK(M3)=1,"",IF(OR(S3=LEFT(O$1,1),S3=RIGHT(O$1,1)),COUNTIF(S$2:S3,LEFT(O$1,1))+COUNTIF(S$2:S3,RIGHT(O$1,1)),""))</f>
        <v/>
      </c>
      <c r="P3" s="86" t="str">
        <f>IF(COUNTBLANK(M3)=1,"",IF(OR(S3=LEFT(P$1,1),S3=RIGHT(P$1,1)),COUNTIF(S$2:S3,LEFT(P$1,1))+COUNTIF(S$2:S3,RIGHT(P$1,1)),""))</f>
        <v/>
      </c>
      <c r="Q3" s="86" t="str">
        <f>IF(COUNTBLANK(M3)=1,"",IF(OR(S3=LEFT(Q$1,1),S3=RIGHT(Q$1,1)),COUNTIF(S$2:S3,LEFT(Q$1,1))+COUNTIF(S$2:S3,RIGHT(Q$1,1)),""))</f>
        <v/>
      </c>
      <c r="R3" s="86" t="str">
        <f>IF(COUNTBLANK(M3)=1,"",IF(OR(T3=LEFT(R$1,1),T3=RIGHT(R$1,1)),COUNTIF(T$2:T3,LEFT(R$1,1))+COUNTIF(T$2:T3,RIGHT(R$1,1)),""))</f>
        <v/>
      </c>
      <c r="S3" s="86" t="str">
        <f>IF(COUNTBLANK(M3)=1,"",INDEX(Registration!$C$2:$C$101,MATCH(M3,Registration!$B$2:$B$101,0)))</f>
        <v/>
      </c>
      <c r="T3" s="86" t="str">
        <f>IF(COUNTBLANK(M3)=1,"",IF(COUNTBLANK(INDEX(Registration!$D$2:$D$101,MATCH(M3,Registration!$B$2:$B$101,0)))=1,"",INDEX(Registration!$D$2:$D$101,MATCH(M3,Registration!$B$2:$B$101,0))))</f>
        <v/>
      </c>
    </row>
    <row r="4" spans="1:20" x14ac:dyDescent="0.25">
      <c r="A4" s="29" t="str">
        <f>IF(COUNTBLANK(Registration!B4)=1,"",Registration!B4)</f>
        <v/>
      </c>
      <c r="B4" s="55"/>
      <c r="C4" s="56"/>
      <c r="D4" s="56"/>
      <c r="E4" s="56"/>
      <c r="F4" s="63"/>
      <c r="G4" s="31" t="str">
        <f t="shared" si="2"/>
        <v/>
      </c>
      <c r="H4" s="52" t="str">
        <f t="shared" si="0"/>
        <v/>
      </c>
      <c r="I4" s="31" t="str">
        <f t="shared" si="1"/>
        <v/>
      </c>
      <c r="J4" s="8"/>
      <c r="K4" s="172"/>
      <c r="L4" s="172"/>
      <c r="M4" s="173"/>
      <c r="O4" s="86" t="str">
        <f>IF(COUNTBLANK(M4)=1,"",IF(OR(S4=LEFT(O$1,1),S4=RIGHT(O$1,1)),COUNTIF(S$2:S4,LEFT(O$1,1))+COUNTIF(S$2:S4,RIGHT(O$1,1)),""))</f>
        <v/>
      </c>
      <c r="P4" s="86" t="str">
        <f>IF(COUNTBLANK(M4)=1,"",IF(OR(S4=LEFT(P$1,1),S4=RIGHT(P$1,1)),COUNTIF(S$2:S4,LEFT(P$1,1))+COUNTIF(S$2:S4,RIGHT(P$1,1)),""))</f>
        <v/>
      </c>
      <c r="Q4" s="86" t="str">
        <f>IF(COUNTBLANK(M4)=1,"",IF(OR(S4=LEFT(Q$1,1),S4=RIGHT(Q$1,1)),COUNTIF(S$2:S4,LEFT(Q$1,1))+COUNTIF(S$2:S4,RIGHT(Q$1,1)),""))</f>
        <v/>
      </c>
      <c r="R4" s="86" t="str">
        <f>IF(COUNTBLANK(M4)=1,"",IF(OR(T4=LEFT(R$1,1),T4=RIGHT(R$1,1)),COUNTIF(T$2:T4,LEFT(R$1,1))+COUNTIF(T$2:T4,RIGHT(R$1,1)),""))</f>
        <v/>
      </c>
      <c r="S4" s="86" t="str">
        <f>IF(COUNTBLANK(M4)=1,"",INDEX(Registration!$C$2:$C$101,MATCH(M4,Registration!$B$2:$B$101,0)))</f>
        <v/>
      </c>
      <c r="T4" s="86" t="str">
        <f>IF(COUNTBLANK(M4)=1,"",IF(COUNTBLANK(INDEX(Registration!$D$2:$D$101,MATCH(M4,Registration!$B$2:$B$101,0)))=1,"",INDEX(Registration!$D$2:$D$101,MATCH(M4,Registration!$B$2:$B$101,0))))</f>
        <v/>
      </c>
    </row>
    <row r="5" spans="1:20" x14ac:dyDescent="0.25">
      <c r="A5" s="29" t="str">
        <f>IF(COUNTBLANK(Registration!B5)=1,"",Registration!B5)</f>
        <v/>
      </c>
      <c r="B5" s="55"/>
      <c r="C5" s="56"/>
      <c r="D5" s="56"/>
      <c r="E5" s="56"/>
      <c r="F5" s="63"/>
      <c r="G5" s="31" t="str">
        <f t="shared" si="2"/>
        <v/>
      </c>
      <c r="H5" s="52" t="str">
        <f t="shared" si="0"/>
        <v/>
      </c>
      <c r="I5" s="31" t="str">
        <f t="shared" si="1"/>
        <v/>
      </c>
      <c r="J5" s="8"/>
      <c r="K5" s="172"/>
      <c r="L5" s="172"/>
      <c r="M5" s="173"/>
      <c r="O5" s="86" t="str">
        <f>IF(COUNTBLANK(M5)=1,"",IF(OR(S5=LEFT(O$1,1),S5=RIGHT(O$1,1)),COUNTIF(S$2:S5,LEFT(O$1,1))+COUNTIF(S$2:S5,RIGHT(O$1,1)),""))</f>
        <v/>
      </c>
      <c r="P5" s="86" t="str">
        <f>IF(COUNTBLANK(M5)=1,"",IF(OR(S5=LEFT(P$1,1),S5=RIGHT(P$1,1)),COUNTIF(S$2:S5,LEFT(P$1,1))+COUNTIF(S$2:S5,RIGHT(P$1,1)),""))</f>
        <v/>
      </c>
      <c r="Q5" s="86" t="str">
        <f>IF(COUNTBLANK(M5)=1,"",IF(OR(S5=LEFT(Q$1,1),S5=RIGHT(Q$1,1)),COUNTIF(S$2:S5,LEFT(Q$1,1))+COUNTIF(S$2:S5,RIGHT(Q$1,1)),""))</f>
        <v/>
      </c>
      <c r="R5" s="86" t="str">
        <f>IF(COUNTBLANK(M5)=1,"",IF(OR(T5=LEFT(R$1,1),T5=RIGHT(R$1,1)),COUNTIF(T$2:T5,LEFT(R$1,1))+COUNTIF(T$2:T5,RIGHT(R$1,1)),""))</f>
        <v/>
      </c>
      <c r="S5" s="86" t="str">
        <f>IF(COUNTBLANK(M5)=1,"",INDEX(Registration!$C$2:$C$101,MATCH(M5,Registration!$B$2:$B$101,0)))</f>
        <v/>
      </c>
      <c r="T5" s="86" t="str">
        <f>IF(COUNTBLANK(M5)=1,"",IF(COUNTBLANK(INDEX(Registration!$D$2:$D$101,MATCH(M5,Registration!$B$2:$B$101,0)))=1,"",INDEX(Registration!$D$2:$D$101,MATCH(M5,Registration!$B$2:$B$101,0))))</f>
        <v/>
      </c>
    </row>
    <row r="6" spans="1:20" x14ac:dyDescent="0.25">
      <c r="A6" s="29" t="str">
        <f>IF(COUNTBLANK(Registration!B6)=1,"",Registration!B6)</f>
        <v/>
      </c>
      <c r="B6" s="55"/>
      <c r="C6" s="56"/>
      <c r="D6" s="56"/>
      <c r="E6" s="56"/>
      <c r="F6" s="63"/>
      <c r="G6" s="31" t="str">
        <f t="shared" si="2"/>
        <v/>
      </c>
      <c r="H6" s="52" t="str">
        <f t="shared" si="0"/>
        <v/>
      </c>
      <c r="I6" s="31" t="str">
        <f t="shared" si="1"/>
        <v/>
      </c>
      <c r="J6" s="8"/>
      <c r="K6" s="172"/>
      <c r="L6" s="172"/>
      <c r="M6" s="173"/>
      <c r="O6" s="86" t="str">
        <f>IF(COUNTBLANK(M6)=1,"",IF(OR(S6=LEFT(O$1,1),S6=RIGHT(O$1,1)),COUNTIF(S$2:S6,LEFT(O$1,1))+COUNTIF(S$2:S6,RIGHT(O$1,1)),""))</f>
        <v/>
      </c>
      <c r="P6" s="86" t="str">
        <f>IF(COUNTBLANK(M6)=1,"",IF(OR(S6=LEFT(P$1,1),S6=RIGHT(P$1,1)),COUNTIF(S$2:S6,LEFT(P$1,1))+COUNTIF(S$2:S6,RIGHT(P$1,1)),""))</f>
        <v/>
      </c>
      <c r="Q6" s="86" t="str">
        <f>IF(COUNTBLANK(M6)=1,"",IF(OR(S6=LEFT(Q$1,1),S6=RIGHT(Q$1,1)),COUNTIF(S$2:S6,LEFT(Q$1,1))+COUNTIF(S$2:S6,RIGHT(Q$1,1)),""))</f>
        <v/>
      </c>
      <c r="R6" s="86" t="str">
        <f>IF(COUNTBLANK(M6)=1,"",IF(OR(T6=LEFT(R$1,1),T6=RIGHT(R$1,1)),COUNTIF(T$2:T6,LEFT(R$1,1))+COUNTIF(T$2:T6,RIGHT(R$1,1)),""))</f>
        <v/>
      </c>
      <c r="S6" s="86" t="str">
        <f>IF(COUNTBLANK(M6)=1,"",INDEX(Registration!$C$2:$C$101,MATCH(M6,Registration!$B$2:$B$101,0)))</f>
        <v/>
      </c>
      <c r="T6" s="86" t="str">
        <f>IF(COUNTBLANK(M6)=1,"",IF(COUNTBLANK(INDEX(Registration!$D$2:$D$101,MATCH(M6,Registration!$B$2:$B$101,0)))=1,"",INDEX(Registration!$D$2:$D$101,MATCH(M6,Registration!$B$2:$B$101,0))))</f>
        <v/>
      </c>
    </row>
    <row r="7" spans="1:20" x14ac:dyDescent="0.25">
      <c r="A7" s="29" t="str">
        <f>IF(COUNTBLANK(Registration!B7)=1,"",Registration!B7)</f>
        <v/>
      </c>
      <c r="B7" s="55"/>
      <c r="C7" s="56"/>
      <c r="D7" s="56"/>
      <c r="E7" s="56"/>
      <c r="F7" s="63"/>
      <c r="G7" s="31" t="str">
        <f t="shared" si="2"/>
        <v/>
      </c>
      <c r="H7" s="52" t="str">
        <f t="shared" si="0"/>
        <v/>
      </c>
      <c r="I7" s="31" t="str">
        <f t="shared" si="1"/>
        <v/>
      </c>
      <c r="J7" s="8"/>
      <c r="K7" s="172"/>
      <c r="L7" s="172"/>
      <c r="M7" s="173"/>
      <c r="O7" s="86" t="str">
        <f>IF(COUNTBLANK(M7)=1,"",IF(OR(S7=LEFT(O$1,1),S7=RIGHT(O$1,1)),COUNTIF(S$2:S7,LEFT(O$1,1))+COUNTIF(S$2:S7,RIGHT(O$1,1)),""))</f>
        <v/>
      </c>
      <c r="P7" s="86" t="str">
        <f>IF(COUNTBLANK(M7)=1,"",IF(OR(S7=LEFT(P$1,1),S7=RIGHT(P$1,1)),COUNTIF(S$2:S7,LEFT(P$1,1))+COUNTIF(S$2:S7,RIGHT(P$1,1)),""))</f>
        <v/>
      </c>
      <c r="Q7" s="86" t="str">
        <f>IF(COUNTBLANK(M7)=1,"",IF(OR(S7=LEFT(Q$1,1),S7=RIGHT(Q$1,1)),COUNTIF(S$2:S7,LEFT(Q$1,1))+COUNTIF(S$2:S7,RIGHT(Q$1,1)),""))</f>
        <v/>
      </c>
      <c r="R7" s="86" t="str">
        <f>IF(COUNTBLANK(M7)=1,"",IF(OR(T7=LEFT(R$1,1),T7=RIGHT(R$1,1)),COUNTIF(T$2:T7,LEFT(R$1,1))+COUNTIF(T$2:T7,RIGHT(R$1,1)),""))</f>
        <v/>
      </c>
      <c r="S7" s="86" t="str">
        <f>IF(COUNTBLANK(M7)=1,"",INDEX(Registration!$C$2:$C$101,MATCH(M7,Registration!$B$2:$B$101,0)))</f>
        <v/>
      </c>
      <c r="T7" s="86" t="str">
        <f>IF(COUNTBLANK(M7)=1,"",IF(COUNTBLANK(INDEX(Registration!$D$2:$D$101,MATCH(M7,Registration!$B$2:$B$101,0)))=1,"",INDEX(Registration!$D$2:$D$101,MATCH(M7,Registration!$B$2:$B$101,0))))</f>
        <v/>
      </c>
    </row>
    <row r="8" spans="1:20" x14ac:dyDescent="0.25">
      <c r="A8" s="29" t="str">
        <f>IF(COUNTBLANK(Registration!B8)=1,"",Registration!B8)</f>
        <v/>
      </c>
      <c r="B8" s="55"/>
      <c r="C8" s="56"/>
      <c r="D8" s="56"/>
      <c r="E8" s="56"/>
      <c r="F8" s="63"/>
      <c r="G8" s="31" t="str">
        <f t="shared" si="2"/>
        <v/>
      </c>
      <c r="H8" s="52" t="str">
        <f t="shared" si="0"/>
        <v/>
      </c>
      <c r="I8" s="31" t="str">
        <f t="shared" si="1"/>
        <v/>
      </c>
      <c r="J8" s="8"/>
      <c r="K8" s="172"/>
      <c r="L8" s="172"/>
      <c r="M8" s="173"/>
      <c r="O8" s="86" t="str">
        <f>IF(COUNTBLANK(M8)=1,"",IF(OR(S8=LEFT(O$1,1),S8=RIGHT(O$1,1)),COUNTIF(S$2:S8,LEFT(O$1,1))+COUNTIF(S$2:S8,RIGHT(O$1,1)),""))</f>
        <v/>
      </c>
      <c r="P8" s="86" t="str">
        <f>IF(COUNTBLANK(M8)=1,"",IF(OR(S8=LEFT(P$1,1),S8=RIGHT(P$1,1)),COUNTIF(S$2:S8,LEFT(P$1,1))+COUNTIF(S$2:S8,RIGHT(P$1,1)),""))</f>
        <v/>
      </c>
      <c r="Q8" s="86" t="str">
        <f>IF(COUNTBLANK(M8)=1,"",IF(OR(S8=LEFT(Q$1,1),S8=RIGHT(Q$1,1)),COUNTIF(S$2:S8,LEFT(Q$1,1))+COUNTIF(S$2:S8,RIGHT(Q$1,1)),""))</f>
        <v/>
      </c>
      <c r="R8" s="86" t="str">
        <f>IF(COUNTBLANK(M8)=1,"",IF(OR(T8=LEFT(R$1,1),T8=RIGHT(R$1,1)),COUNTIF(T$2:T8,LEFT(R$1,1))+COUNTIF(T$2:T8,RIGHT(R$1,1)),""))</f>
        <v/>
      </c>
      <c r="S8" s="86" t="str">
        <f>IF(COUNTBLANK(M8)=1,"",INDEX(Registration!$C$2:$C$101,MATCH(M8,Registration!$B$2:$B$101,0)))</f>
        <v/>
      </c>
      <c r="T8" s="86" t="str">
        <f>IF(COUNTBLANK(M8)=1,"",IF(COUNTBLANK(INDEX(Registration!$D$2:$D$101,MATCH(M8,Registration!$B$2:$B$101,0)))=1,"",INDEX(Registration!$D$2:$D$101,MATCH(M8,Registration!$B$2:$B$101,0))))</f>
        <v/>
      </c>
    </row>
    <row r="9" spans="1:20" x14ac:dyDescent="0.25">
      <c r="A9" s="29" t="str">
        <f>IF(COUNTBLANK(Registration!B9)=1,"",Registration!B9)</f>
        <v/>
      </c>
      <c r="B9" s="55"/>
      <c r="C9" s="56"/>
      <c r="D9" s="56"/>
      <c r="E9" s="56"/>
      <c r="F9" s="63"/>
      <c r="G9" s="31" t="str">
        <f t="shared" si="2"/>
        <v/>
      </c>
      <c r="H9" s="52" t="str">
        <f t="shared" si="0"/>
        <v/>
      </c>
      <c r="I9" s="31" t="str">
        <f t="shared" si="1"/>
        <v/>
      </c>
      <c r="J9" s="8"/>
      <c r="K9" s="172"/>
      <c r="L9" s="172"/>
      <c r="M9" s="173"/>
      <c r="O9" s="86" t="str">
        <f>IF(COUNTBLANK(M9)=1,"",IF(OR(S9=LEFT(O$1,1),S9=RIGHT(O$1,1)),COUNTIF(S$2:S9,LEFT(O$1,1))+COUNTIF(S$2:S9,RIGHT(O$1,1)),""))</f>
        <v/>
      </c>
      <c r="P9" s="86" t="str">
        <f>IF(COUNTBLANK(M9)=1,"",IF(OR(S9=LEFT(P$1,1),S9=RIGHT(P$1,1)),COUNTIF(S$2:S9,LEFT(P$1,1))+COUNTIF(S$2:S9,RIGHT(P$1,1)),""))</f>
        <v/>
      </c>
      <c r="Q9" s="86" t="str">
        <f>IF(COUNTBLANK(M9)=1,"",IF(OR(S9=LEFT(Q$1,1),S9=RIGHT(Q$1,1)),COUNTIF(S$2:S9,LEFT(Q$1,1))+COUNTIF(S$2:S9,RIGHT(Q$1,1)),""))</f>
        <v/>
      </c>
      <c r="R9" s="86" t="str">
        <f>IF(COUNTBLANK(M9)=1,"",IF(OR(T9=LEFT(R$1,1),T9=RIGHT(R$1,1)),COUNTIF(T$2:T9,LEFT(R$1,1))+COUNTIF(T$2:T9,RIGHT(R$1,1)),""))</f>
        <v/>
      </c>
      <c r="S9" s="86" t="str">
        <f>IF(COUNTBLANK(M9)=1,"",INDEX(Registration!$C$2:$C$101,MATCH(M9,Registration!$B$2:$B$101,0)))</f>
        <v/>
      </c>
      <c r="T9" s="86" t="str">
        <f>IF(COUNTBLANK(M9)=1,"",IF(COUNTBLANK(INDEX(Registration!$D$2:$D$101,MATCH(M9,Registration!$B$2:$B$101,0)))=1,"",INDEX(Registration!$D$2:$D$101,MATCH(M9,Registration!$B$2:$B$101,0))))</f>
        <v/>
      </c>
    </row>
    <row r="10" spans="1:20" x14ac:dyDescent="0.25">
      <c r="A10" s="29" t="str">
        <f>IF(COUNTBLANK(Registration!B10)=1,"",Registration!B10)</f>
        <v/>
      </c>
      <c r="B10" s="55"/>
      <c r="C10" s="55"/>
      <c r="D10" s="55"/>
      <c r="E10" s="56"/>
      <c r="F10" s="63"/>
      <c r="G10" s="31" t="str">
        <f t="shared" si="2"/>
        <v/>
      </c>
      <c r="H10" s="52" t="str">
        <f t="shared" si="0"/>
        <v/>
      </c>
      <c r="I10" s="31" t="str">
        <f t="shared" si="1"/>
        <v/>
      </c>
      <c r="J10" s="8"/>
      <c r="K10" s="172"/>
      <c r="L10" s="172"/>
      <c r="M10" s="173"/>
      <c r="O10" s="86" t="str">
        <f>IF(COUNTBLANK(M10)=1,"",IF(OR(S10=LEFT(O$1,1),S10=RIGHT(O$1,1)),COUNTIF(S$2:S10,LEFT(O$1,1))+COUNTIF(S$2:S10,RIGHT(O$1,1)),""))</f>
        <v/>
      </c>
      <c r="P10" s="86" t="str">
        <f>IF(COUNTBLANK(M10)=1,"",IF(OR(S10=LEFT(P$1,1),S10=RIGHT(P$1,1)),COUNTIF(S$2:S10,LEFT(P$1,1))+COUNTIF(S$2:S10,RIGHT(P$1,1)),""))</f>
        <v/>
      </c>
      <c r="Q10" s="86" t="str">
        <f>IF(COUNTBLANK(M10)=1,"",IF(OR(S10=LEFT(Q$1,1),S10=RIGHT(Q$1,1)),COUNTIF(S$2:S10,LEFT(Q$1,1))+COUNTIF(S$2:S10,RIGHT(Q$1,1)),""))</f>
        <v/>
      </c>
      <c r="R10" s="86" t="str">
        <f>IF(COUNTBLANK(M10)=1,"",IF(OR(T10=LEFT(R$1,1),T10=RIGHT(R$1,1)),COUNTIF(T$2:T10,LEFT(R$1,1))+COUNTIF(T$2:T10,RIGHT(R$1,1)),""))</f>
        <v/>
      </c>
      <c r="S10" s="86" t="str">
        <f>IF(COUNTBLANK(M10)=1,"",INDEX(Registration!$C$2:$C$101,MATCH(M10,Registration!$B$2:$B$101,0)))</f>
        <v/>
      </c>
      <c r="T10" s="86" t="str">
        <f>IF(COUNTBLANK(M10)=1,"",IF(COUNTBLANK(INDEX(Registration!$D$2:$D$101,MATCH(M10,Registration!$B$2:$B$101,0)))=1,"",INDEX(Registration!$D$2:$D$101,MATCH(M10,Registration!$B$2:$B$101,0))))</f>
        <v/>
      </c>
    </row>
    <row r="11" spans="1:20" x14ac:dyDescent="0.25">
      <c r="A11" s="29" t="str">
        <f>IF(COUNTBLANK(Registration!B11)=1,"",Registration!B11)</f>
        <v/>
      </c>
      <c r="B11" s="55"/>
      <c r="C11" s="55"/>
      <c r="D11" s="55"/>
      <c r="E11" s="56"/>
      <c r="F11" s="63"/>
      <c r="G11" s="31" t="str">
        <f t="shared" si="2"/>
        <v/>
      </c>
      <c r="H11" s="52" t="str">
        <f t="shared" ref="H11:H74" si="3">IF(OR(COUNTBLANK($A11)=1,COUNTBLANK(G11)=1),"",RANK(G11,$G$2:$G$101,0))</f>
        <v/>
      </c>
      <c r="I11" s="31" t="str">
        <f t="shared" ref="I11:I74" si="4">IF(OR(COUNTBLANK($A11)=1,COUNTBLANK(G11)=1),"",placingpoints(H11,COUNTIF(H$2:H$101,"="&amp;H11)))</f>
        <v/>
      </c>
      <c r="J11" s="8"/>
      <c r="K11" s="172"/>
      <c r="L11" s="172"/>
      <c r="M11" s="173"/>
      <c r="O11" s="86" t="str">
        <f>IF(COUNTBLANK(M11)=1,"",IF(OR(S11=LEFT(O$1,1),S11=RIGHT(O$1,1)),COUNTIF(S$2:S11,LEFT(O$1,1))+COUNTIF(S$2:S11,RIGHT(O$1,1)),""))</f>
        <v/>
      </c>
      <c r="P11" s="86" t="str">
        <f>IF(COUNTBLANK(M11)=1,"",IF(OR(S11=LEFT(P$1,1),S11=RIGHT(P$1,1)),COUNTIF(S$2:S11,LEFT(P$1,1))+COUNTIF(S$2:S11,RIGHT(P$1,1)),""))</f>
        <v/>
      </c>
      <c r="Q11" s="86" t="str">
        <f>IF(COUNTBLANK(M11)=1,"",IF(OR(S11=LEFT(Q$1,1),S11=RIGHT(Q$1,1)),COUNTIF(S$2:S11,LEFT(Q$1,1))+COUNTIF(S$2:S11,RIGHT(Q$1,1)),""))</f>
        <v/>
      </c>
      <c r="R11" s="86" t="str">
        <f>IF(COUNTBLANK(M11)=1,"",IF(OR(T11=LEFT(R$1,1),T11=RIGHT(R$1,1)),COUNTIF(T$2:T11,LEFT(R$1,1))+COUNTIF(T$2:T11,RIGHT(R$1,1)),""))</f>
        <v/>
      </c>
      <c r="S11" s="86" t="str">
        <f>IF(COUNTBLANK(M11)=1,"",INDEX(Registration!$C$2:$C$101,MATCH(M11,Registration!$B$2:$B$101,0)))</f>
        <v/>
      </c>
      <c r="T11" s="86" t="str">
        <f>IF(COUNTBLANK(M11)=1,"",IF(COUNTBLANK(INDEX(Registration!$D$2:$D$101,MATCH(M11,Registration!$B$2:$B$101,0)))=1,"",INDEX(Registration!$D$2:$D$101,MATCH(M11,Registration!$B$2:$B$101,0))))</f>
        <v/>
      </c>
    </row>
    <row r="12" spans="1:20" x14ac:dyDescent="0.25">
      <c r="A12" s="29" t="str">
        <f>IF(COUNTBLANK(Registration!B12)=1,"",Registration!B12)</f>
        <v/>
      </c>
      <c r="B12" s="55"/>
      <c r="C12" s="55"/>
      <c r="D12" s="55"/>
      <c r="E12" s="56"/>
      <c r="F12" s="63"/>
      <c r="G12" s="31" t="str">
        <f t="shared" si="2"/>
        <v/>
      </c>
      <c r="H12" s="52" t="str">
        <f t="shared" si="3"/>
        <v/>
      </c>
      <c r="I12" s="31" t="str">
        <f t="shared" si="4"/>
        <v/>
      </c>
      <c r="J12" s="8"/>
      <c r="K12" s="172"/>
      <c r="L12" s="172"/>
      <c r="M12" s="173"/>
      <c r="O12" s="86" t="str">
        <f>IF(COUNTBLANK(M12)=1,"",IF(OR(S12=LEFT(O$1,1),S12=RIGHT(O$1,1)),COUNTIF(S$2:S12,LEFT(O$1,1))+COUNTIF(S$2:S12,RIGHT(O$1,1)),""))</f>
        <v/>
      </c>
      <c r="P12" s="86" t="str">
        <f>IF(COUNTBLANK(M12)=1,"",IF(OR(S12=LEFT(P$1,1),S12=RIGHT(P$1,1)),COUNTIF(S$2:S12,LEFT(P$1,1))+COUNTIF(S$2:S12,RIGHT(P$1,1)),""))</f>
        <v/>
      </c>
      <c r="Q12" s="86" t="str">
        <f>IF(COUNTBLANK(M12)=1,"",IF(OR(S12=LEFT(Q$1,1),S12=RIGHT(Q$1,1)),COUNTIF(S$2:S12,LEFT(Q$1,1))+COUNTIF(S$2:S12,RIGHT(Q$1,1)),""))</f>
        <v/>
      </c>
      <c r="R12" s="86" t="str">
        <f>IF(COUNTBLANK(M12)=1,"",IF(OR(T12=LEFT(R$1,1),T12=RIGHT(R$1,1)),COUNTIF(T$2:T12,LEFT(R$1,1))+COUNTIF(T$2:T12,RIGHT(R$1,1)),""))</f>
        <v/>
      </c>
      <c r="S12" s="86" t="str">
        <f>IF(COUNTBLANK(M12)=1,"",INDEX(Registration!$C$2:$C$101,MATCH(M12,Registration!$B$2:$B$101,0)))</f>
        <v/>
      </c>
      <c r="T12" s="86" t="str">
        <f>IF(COUNTBLANK(M12)=1,"",IF(COUNTBLANK(INDEX(Registration!$D$2:$D$101,MATCH(M12,Registration!$B$2:$B$101,0)))=1,"",INDEX(Registration!$D$2:$D$101,MATCH(M12,Registration!$B$2:$B$101,0))))</f>
        <v/>
      </c>
    </row>
    <row r="13" spans="1:20" x14ac:dyDescent="0.25">
      <c r="A13" s="29" t="str">
        <f>IF(COUNTBLANK(Registration!B13)=1,"",Registration!B13)</f>
        <v/>
      </c>
      <c r="B13" s="55"/>
      <c r="C13" s="56"/>
      <c r="D13" s="56"/>
      <c r="E13" s="56"/>
      <c r="F13" s="63"/>
      <c r="G13" s="31" t="str">
        <f t="shared" si="2"/>
        <v/>
      </c>
      <c r="H13" s="52" t="str">
        <f t="shared" si="3"/>
        <v/>
      </c>
      <c r="I13" s="31" t="str">
        <f t="shared" si="4"/>
        <v/>
      </c>
      <c r="J13" s="8"/>
      <c r="K13" s="172"/>
      <c r="L13" s="172"/>
      <c r="M13" s="173"/>
      <c r="O13" s="86" t="str">
        <f>IF(COUNTBLANK(M13)=1,"",IF(OR(S13=LEFT(O$1,1),S13=RIGHT(O$1,1)),COUNTIF(S$2:S13,LEFT(O$1,1))+COUNTIF(S$2:S13,RIGHT(O$1,1)),""))</f>
        <v/>
      </c>
      <c r="P13" s="86" t="str">
        <f>IF(COUNTBLANK(M13)=1,"",IF(OR(S13=LEFT(P$1,1),S13=RIGHT(P$1,1)),COUNTIF(S$2:S13,LEFT(P$1,1))+COUNTIF(S$2:S13,RIGHT(P$1,1)),""))</f>
        <v/>
      </c>
      <c r="Q13" s="86" t="str">
        <f>IF(COUNTBLANK(M13)=1,"",IF(OR(S13=LEFT(Q$1,1),S13=RIGHT(Q$1,1)),COUNTIF(S$2:S13,LEFT(Q$1,1))+COUNTIF(S$2:S13,RIGHT(Q$1,1)),""))</f>
        <v/>
      </c>
      <c r="R13" s="86" t="str">
        <f>IF(COUNTBLANK(M13)=1,"",IF(OR(T13=LEFT(R$1,1),T13=RIGHT(R$1,1)),COUNTIF(T$2:T13,LEFT(R$1,1))+COUNTIF(T$2:T13,RIGHT(R$1,1)),""))</f>
        <v/>
      </c>
      <c r="S13" s="86" t="str">
        <f>IF(COUNTBLANK(M13)=1,"",INDEX(Registration!$C$2:$C$101,MATCH(M13,Registration!$B$2:$B$101,0)))</f>
        <v/>
      </c>
      <c r="T13" s="86" t="str">
        <f>IF(COUNTBLANK(M13)=1,"",IF(COUNTBLANK(INDEX(Registration!$D$2:$D$101,MATCH(M13,Registration!$B$2:$B$101,0)))=1,"",INDEX(Registration!$D$2:$D$101,MATCH(M13,Registration!$B$2:$B$101,0))))</f>
        <v/>
      </c>
    </row>
    <row r="14" spans="1:20" x14ac:dyDescent="0.25">
      <c r="A14" s="29" t="str">
        <f>IF(COUNTBLANK(Registration!B14)=1,"",Registration!B14)</f>
        <v/>
      </c>
      <c r="B14" s="55"/>
      <c r="C14" s="56"/>
      <c r="D14" s="56"/>
      <c r="E14" s="56"/>
      <c r="F14" s="63"/>
      <c r="G14" s="31" t="str">
        <f t="shared" si="2"/>
        <v/>
      </c>
      <c r="H14" s="52" t="str">
        <f t="shared" si="3"/>
        <v/>
      </c>
      <c r="I14" s="31" t="str">
        <f t="shared" si="4"/>
        <v/>
      </c>
      <c r="J14" s="8"/>
      <c r="K14" s="172"/>
      <c r="L14" s="172"/>
      <c r="M14" s="173"/>
      <c r="O14" s="86" t="str">
        <f>IF(COUNTBLANK(M14)=1,"",IF(OR(S14=LEFT(O$1,1),S14=RIGHT(O$1,1)),COUNTIF(S$2:S14,LEFT(O$1,1))+COUNTIF(S$2:S14,RIGHT(O$1,1)),""))</f>
        <v/>
      </c>
      <c r="P14" s="86" t="str">
        <f>IF(COUNTBLANK(M14)=1,"",IF(OR(S14=LEFT(P$1,1),S14=RIGHT(P$1,1)),COUNTIF(S$2:S14,LEFT(P$1,1))+COUNTIF(S$2:S14,RIGHT(P$1,1)),""))</f>
        <v/>
      </c>
      <c r="Q14" s="86" t="str">
        <f>IF(COUNTBLANK(M14)=1,"",IF(OR(S14=LEFT(Q$1,1),S14=RIGHT(Q$1,1)),COUNTIF(S$2:S14,LEFT(Q$1,1))+COUNTIF(S$2:S14,RIGHT(Q$1,1)),""))</f>
        <v/>
      </c>
      <c r="R14" s="86" t="str">
        <f>IF(COUNTBLANK(M14)=1,"",IF(OR(T14=LEFT(R$1,1),T14=RIGHT(R$1,1)),COUNTIF(T$2:T14,LEFT(R$1,1))+COUNTIF(T$2:T14,RIGHT(R$1,1)),""))</f>
        <v/>
      </c>
      <c r="S14" s="86" t="str">
        <f>IF(COUNTBLANK(M14)=1,"",INDEX(Registration!$C$2:$C$101,MATCH(M14,Registration!$B$2:$B$101,0)))</f>
        <v/>
      </c>
      <c r="T14" s="86" t="str">
        <f>IF(COUNTBLANK(M14)=1,"",IF(COUNTBLANK(INDEX(Registration!$D$2:$D$101,MATCH(M14,Registration!$B$2:$B$101,0)))=1,"",INDEX(Registration!$D$2:$D$101,MATCH(M14,Registration!$B$2:$B$101,0))))</f>
        <v/>
      </c>
    </row>
    <row r="15" spans="1:20" x14ac:dyDescent="0.25">
      <c r="A15" s="29" t="str">
        <f>IF(COUNTBLANK(Registration!B15)=1,"",Registration!B15)</f>
        <v/>
      </c>
      <c r="B15" s="55"/>
      <c r="C15" s="56"/>
      <c r="D15" s="56"/>
      <c r="E15" s="56"/>
      <c r="F15" s="63"/>
      <c r="G15" s="31" t="str">
        <f t="shared" si="2"/>
        <v/>
      </c>
      <c r="H15" s="52" t="str">
        <f t="shared" si="3"/>
        <v/>
      </c>
      <c r="I15" s="31" t="str">
        <f t="shared" si="4"/>
        <v/>
      </c>
      <c r="J15" s="8"/>
      <c r="K15" s="172"/>
      <c r="L15" s="172"/>
      <c r="M15" s="173"/>
      <c r="O15" s="86" t="str">
        <f>IF(COUNTBLANK(M15)=1,"",IF(OR(S15=LEFT(O$1,1),S15=RIGHT(O$1,1)),COUNTIF(S$2:S15,LEFT(O$1,1))+COUNTIF(S$2:S15,RIGHT(O$1,1)),""))</f>
        <v/>
      </c>
      <c r="P15" s="86" t="str">
        <f>IF(COUNTBLANK(M15)=1,"",IF(OR(S15=LEFT(P$1,1),S15=RIGHT(P$1,1)),COUNTIF(S$2:S15,LEFT(P$1,1))+COUNTIF(S$2:S15,RIGHT(P$1,1)),""))</f>
        <v/>
      </c>
      <c r="Q15" s="86" t="str">
        <f>IF(COUNTBLANK(M15)=1,"",IF(OR(S15=LEFT(Q$1,1),S15=RIGHT(Q$1,1)),COUNTIF(S$2:S15,LEFT(Q$1,1))+COUNTIF(S$2:S15,RIGHT(Q$1,1)),""))</f>
        <v/>
      </c>
      <c r="R15" s="86" t="str">
        <f>IF(COUNTBLANK(M15)=1,"",IF(OR(T15=LEFT(R$1,1),T15=RIGHT(R$1,1)),COUNTIF(T$2:T15,LEFT(R$1,1))+COUNTIF(T$2:T15,RIGHT(R$1,1)),""))</f>
        <v/>
      </c>
      <c r="S15" s="86" t="str">
        <f>IF(COUNTBLANK(M15)=1,"",INDEX(Registration!$C$2:$C$101,MATCH(M15,Registration!$B$2:$B$101,0)))</f>
        <v/>
      </c>
      <c r="T15" s="86" t="str">
        <f>IF(COUNTBLANK(M15)=1,"",IF(COUNTBLANK(INDEX(Registration!$D$2:$D$101,MATCH(M15,Registration!$B$2:$B$101,0)))=1,"",INDEX(Registration!$D$2:$D$101,MATCH(M15,Registration!$B$2:$B$101,0))))</f>
        <v/>
      </c>
    </row>
    <row r="16" spans="1:20" x14ac:dyDescent="0.25">
      <c r="A16" s="29" t="str">
        <f>IF(COUNTBLANK(Registration!B16)=1,"",Registration!B16)</f>
        <v/>
      </c>
      <c r="B16" s="55"/>
      <c r="C16" s="56"/>
      <c r="D16" s="56"/>
      <c r="E16" s="56"/>
      <c r="F16" s="63"/>
      <c r="G16" s="31" t="str">
        <f t="shared" si="2"/>
        <v/>
      </c>
      <c r="H16" s="52" t="str">
        <f t="shared" si="3"/>
        <v/>
      </c>
      <c r="I16" s="31" t="str">
        <f t="shared" si="4"/>
        <v/>
      </c>
      <c r="J16" s="8"/>
      <c r="K16" s="172"/>
      <c r="L16" s="172"/>
      <c r="M16" s="173"/>
      <c r="O16" s="86" t="str">
        <f>IF(COUNTBLANK(M16)=1,"",IF(OR(S16=LEFT(O$1,1),S16=RIGHT(O$1,1)),COUNTIF(S$2:S16,LEFT(O$1,1))+COUNTIF(S$2:S16,RIGHT(O$1,1)),""))</f>
        <v/>
      </c>
      <c r="P16" s="86" t="str">
        <f>IF(COUNTBLANK(M16)=1,"",IF(OR(S16=LEFT(P$1,1),S16=RIGHT(P$1,1)),COUNTIF(S$2:S16,LEFT(P$1,1))+COUNTIF(S$2:S16,RIGHT(P$1,1)),""))</f>
        <v/>
      </c>
      <c r="Q16" s="86" t="str">
        <f>IF(COUNTBLANK(M16)=1,"",IF(OR(S16=LEFT(Q$1,1),S16=RIGHT(Q$1,1)),COUNTIF(S$2:S16,LEFT(Q$1,1))+COUNTIF(S$2:S16,RIGHT(Q$1,1)),""))</f>
        <v/>
      </c>
      <c r="R16" s="86" t="str">
        <f>IF(COUNTBLANK(M16)=1,"",IF(OR(T16=LEFT(R$1,1),T16=RIGHT(R$1,1)),COUNTIF(T$2:T16,LEFT(R$1,1))+COUNTIF(T$2:T16,RIGHT(R$1,1)),""))</f>
        <v/>
      </c>
      <c r="S16" s="86" t="str">
        <f>IF(COUNTBLANK(M16)=1,"",INDEX(Registration!$C$2:$C$101,MATCH(M16,Registration!$B$2:$B$101,0)))</f>
        <v/>
      </c>
      <c r="T16" s="86" t="str">
        <f>IF(COUNTBLANK(M16)=1,"",IF(COUNTBLANK(INDEX(Registration!$D$2:$D$101,MATCH(M16,Registration!$B$2:$B$101,0)))=1,"",INDEX(Registration!$D$2:$D$101,MATCH(M16,Registration!$B$2:$B$101,0))))</f>
        <v/>
      </c>
    </row>
    <row r="17" spans="1:20" x14ac:dyDescent="0.25">
      <c r="A17" s="29" t="str">
        <f>IF(COUNTBLANK(Registration!B17)=1,"",Registration!B17)</f>
        <v/>
      </c>
      <c r="B17" s="55"/>
      <c r="C17" s="56"/>
      <c r="D17" s="56"/>
      <c r="E17" s="56"/>
      <c r="F17" s="63"/>
      <c r="G17" s="31" t="str">
        <f t="shared" si="2"/>
        <v/>
      </c>
      <c r="H17" s="52" t="str">
        <f t="shared" si="3"/>
        <v/>
      </c>
      <c r="I17" s="31" t="str">
        <f t="shared" si="4"/>
        <v/>
      </c>
      <c r="J17" s="8"/>
      <c r="K17" s="172"/>
      <c r="L17" s="172"/>
      <c r="M17" s="173"/>
      <c r="O17" s="86" t="str">
        <f>IF(COUNTBLANK(M17)=1,"",IF(OR(S17=LEFT(O$1,1),S17=RIGHT(O$1,1)),COUNTIF(S$2:S17,LEFT(O$1,1))+COUNTIF(S$2:S17,RIGHT(O$1,1)),""))</f>
        <v/>
      </c>
      <c r="P17" s="86" t="str">
        <f>IF(COUNTBLANK(M17)=1,"",IF(OR(S17=LEFT(P$1,1),S17=RIGHT(P$1,1)),COUNTIF(S$2:S17,LEFT(P$1,1))+COUNTIF(S$2:S17,RIGHT(P$1,1)),""))</f>
        <v/>
      </c>
      <c r="Q17" s="86" t="str">
        <f>IF(COUNTBLANK(M17)=1,"",IF(OR(S17=LEFT(Q$1,1),S17=RIGHT(Q$1,1)),COUNTIF(S$2:S17,LEFT(Q$1,1))+COUNTIF(S$2:S17,RIGHT(Q$1,1)),""))</f>
        <v/>
      </c>
      <c r="R17" s="86" t="str">
        <f>IF(COUNTBLANK(M17)=1,"",IF(OR(T17=LEFT(R$1,1),T17=RIGHT(R$1,1)),COUNTIF(T$2:T17,LEFT(R$1,1))+COUNTIF(T$2:T17,RIGHT(R$1,1)),""))</f>
        <v/>
      </c>
      <c r="S17" s="86" t="str">
        <f>IF(COUNTBLANK(M17)=1,"",INDEX(Registration!$C$2:$C$101,MATCH(M17,Registration!$B$2:$B$101,0)))</f>
        <v/>
      </c>
      <c r="T17" s="86" t="str">
        <f>IF(COUNTBLANK(M17)=1,"",IF(COUNTBLANK(INDEX(Registration!$D$2:$D$101,MATCH(M17,Registration!$B$2:$B$101,0)))=1,"",INDEX(Registration!$D$2:$D$101,MATCH(M17,Registration!$B$2:$B$101,0))))</f>
        <v/>
      </c>
    </row>
    <row r="18" spans="1:20" x14ac:dyDescent="0.25">
      <c r="A18" s="29" t="str">
        <f>IF(COUNTBLANK(Registration!B18)=1,"",Registration!B18)</f>
        <v/>
      </c>
      <c r="B18" s="55"/>
      <c r="C18" s="56"/>
      <c r="D18" s="56"/>
      <c r="E18" s="56"/>
      <c r="F18" s="63"/>
      <c r="G18" s="31" t="str">
        <f t="shared" si="2"/>
        <v/>
      </c>
      <c r="H18" s="52" t="str">
        <f t="shared" si="3"/>
        <v/>
      </c>
      <c r="I18" s="31" t="str">
        <f t="shared" si="4"/>
        <v/>
      </c>
      <c r="J18" s="8"/>
      <c r="K18" s="172"/>
      <c r="L18" s="172"/>
      <c r="M18" s="173"/>
      <c r="O18" s="86" t="str">
        <f>IF(COUNTBLANK(M18)=1,"",IF(OR(S18=LEFT(O$1,1),S18=RIGHT(O$1,1)),COUNTIF(S$2:S18,LEFT(O$1,1))+COUNTIF(S$2:S18,RIGHT(O$1,1)),""))</f>
        <v/>
      </c>
      <c r="P18" s="86" t="str">
        <f>IF(COUNTBLANK(M18)=1,"",IF(OR(S18=LEFT(P$1,1),S18=RIGHT(P$1,1)),COUNTIF(S$2:S18,LEFT(P$1,1))+COUNTIF(S$2:S18,RIGHT(P$1,1)),""))</f>
        <v/>
      </c>
      <c r="Q18" s="86" t="str">
        <f>IF(COUNTBLANK(M18)=1,"",IF(OR(S18=LEFT(Q$1,1),S18=RIGHT(Q$1,1)),COUNTIF(S$2:S18,LEFT(Q$1,1))+COUNTIF(S$2:S18,RIGHT(Q$1,1)),""))</f>
        <v/>
      </c>
      <c r="R18" s="86" t="str">
        <f>IF(COUNTBLANK(M18)=1,"",IF(OR(T18=LEFT(R$1,1),T18=RIGHT(R$1,1)),COUNTIF(T$2:T18,LEFT(R$1,1))+COUNTIF(T$2:T18,RIGHT(R$1,1)),""))</f>
        <v/>
      </c>
      <c r="S18" s="86" t="str">
        <f>IF(COUNTBLANK(M18)=1,"",INDEX(Registration!$C$2:$C$101,MATCH(M18,Registration!$B$2:$B$101,0)))</f>
        <v/>
      </c>
      <c r="T18" s="86" t="str">
        <f>IF(COUNTBLANK(M18)=1,"",IF(COUNTBLANK(INDEX(Registration!$D$2:$D$101,MATCH(M18,Registration!$B$2:$B$101,0)))=1,"",INDEX(Registration!$D$2:$D$101,MATCH(M18,Registration!$B$2:$B$101,0))))</f>
        <v/>
      </c>
    </row>
    <row r="19" spans="1:20" x14ac:dyDescent="0.25">
      <c r="A19" s="29" t="str">
        <f>IF(COUNTBLANK(Registration!B19)=1,"",Registration!B19)</f>
        <v/>
      </c>
      <c r="B19" s="55"/>
      <c r="C19" s="56"/>
      <c r="D19" s="56"/>
      <c r="E19" s="56"/>
      <c r="F19" s="63"/>
      <c r="G19" s="31" t="str">
        <f t="shared" si="2"/>
        <v/>
      </c>
      <c r="H19" s="52" t="str">
        <f t="shared" si="3"/>
        <v/>
      </c>
      <c r="I19" s="31" t="str">
        <f t="shared" si="4"/>
        <v/>
      </c>
      <c r="J19" s="8"/>
      <c r="K19" s="172"/>
      <c r="L19" s="172"/>
      <c r="M19" s="173"/>
      <c r="O19" s="86" t="str">
        <f>IF(COUNTBLANK(M19)=1,"",IF(OR(S19=LEFT(O$1,1),S19=RIGHT(O$1,1)),COUNTIF(S$2:S19,LEFT(O$1,1))+COUNTIF(S$2:S19,RIGHT(O$1,1)),""))</f>
        <v/>
      </c>
      <c r="P19" s="86" t="str">
        <f>IF(COUNTBLANK(M19)=1,"",IF(OR(S19=LEFT(P$1,1),S19=RIGHT(P$1,1)),COUNTIF(S$2:S19,LEFT(P$1,1))+COUNTIF(S$2:S19,RIGHT(P$1,1)),""))</f>
        <v/>
      </c>
      <c r="Q19" s="86" t="str">
        <f>IF(COUNTBLANK(M19)=1,"",IF(OR(S19=LEFT(Q$1,1),S19=RIGHT(Q$1,1)),COUNTIF(S$2:S19,LEFT(Q$1,1))+COUNTIF(S$2:S19,RIGHT(Q$1,1)),""))</f>
        <v/>
      </c>
      <c r="R19" s="86" t="str">
        <f>IF(COUNTBLANK(M19)=1,"",IF(OR(T19=LEFT(R$1,1),T19=RIGHT(R$1,1)),COUNTIF(T$2:T19,LEFT(R$1,1))+COUNTIF(T$2:T19,RIGHT(R$1,1)),""))</f>
        <v/>
      </c>
      <c r="S19" s="86" t="str">
        <f>IF(COUNTBLANK(M19)=1,"",INDEX(Registration!$C$2:$C$101,MATCH(M19,Registration!$B$2:$B$101,0)))</f>
        <v/>
      </c>
      <c r="T19" s="86" t="str">
        <f>IF(COUNTBLANK(M19)=1,"",IF(COUNTBLANK(INDEX(Registration!$D$2:$D$101,MATCH(M19,Registration!$B$2:$B$101,0)))=1,"",INDEX(Registration!$D$2:$D$101,MATCH(M19,Registration!$B$2:$B$101,0))))</f>
        <v/>
      </c>
    </row>
    <row r="20" spans="1:20" x14ac:dyDescent="0.25">
      <c r="A20" s="29" t="str">
        <f>IF(COUNTBLANK(Registration!B20)=1,"",Registration!B20)</f>
        <v/>
      </c>
      <c r="B20" s="55"/>
      <c r="C20" s="56"/>
      <c r="D20" s="56"/>
      <c r="E20" s="56"/>
      <c r="F20" s="63"/>
      <c r="G20" s="31" t="str">
        <f t="shared" si="2"/>
        <v/>
      </c>
      <c r="H20" s="52" t="str">
        <f t="shared" si="3"/>
        <v/>
      </c>
      <c r="I20" s="31" t="str">
        <f t="shared" si="4"/>
        <v/>
      </c>
      <c r="J20" s="8"/>
      <c r="K20" s="172"/>
      <c r="L20" s="172"/>
      <c r="M20" s="173"/>
      <c r="O20" s="86" t="str">
        <f>IF(COUNTBLANK(M20)=1,"",IF(OR(S20=LEFT(O$1,1),S20=RIGHT(O$1,1)),COUNTIF(S$2:S20,LEFT(O$1,1))+COUNTIF(S$2:S20,RIGHT(O$1,1)),""))</f>
        <v/>
      </c>
      <c r="P20" s="86" t="str">
        <f>IF(COUNTBLANK(M20)=1,"",IF(OR(S20=LEFT(P$1,1),S20=RIGHT(P$1,1)),COUNTIF(S$2:S20,LEFT(P$1,1))+COUNTIF(S$2:S20,RIGHT(P$1,1)),""))</f>
        <v/>
      </c>
      <c r="Q20" s="86" t="str">
        <f>IF(COUNTBLANK(M20)=1,"",IF(OR(S20=LEFT(Q$1,1),S20=RIGHT(Q$1,1)),COUNTIF(S$2:S20,LEFT(Q$1,1))+COUNTIF(S$2:S20,RIGHT(Q$1,1)),""))</f>
        <v/>
      </c>
      <c r="R20" s="86" t="str">
        <f>IF(COUNTBLANK(M20)=1,"",IF(OR(T20=LEFT(R$1,1),T20=RIGHT(R$1,1)),COUNTIF(T$2:T20,LEFT(R$1,1))+COUNTIF(T$2:T20,RIGHT(R$1,1)),""))</f>
        <v/>
      </c>
      <c r="S20" s="86" t="str">
        <f>IF(COUNTBLANK(M20)=1,"",INDEX(Registration!$C$2:$C$101,MATCH(M20,Registration!$B$2:$B$101,0)))</f>
        <v/>
      </c>
      <c r="T20" s="86" t="str">
        <f>IF(COUNTBLANK(M20)=1,"",IF(COUNTBLANK(INDEX(Registration!$D$2:$D$101,MATCH(M20,Registration!$B$2:$B$101,0)))=1,"",INDEX(Registration!$D$2:$D$101,MATCH(M20,Registration!$B$2:$B$101,0))))</f>
        <v/>
      </c>
    </row>
    <row r="21" spans="1:20" x14ac:dyDescent="0.25">
      <c r="A21" s="29" t="str">
        <f>IF(COUNTBLANK(Registration!B21)=1,"",Registration!B21)</f>
        <v/>
      </c>
      <c r="B21" s="55"/>
      <c r="C21" s="56"/>
      <c r="D21" s="56"/>
      <c r="E21" s="56"/>
      <c r="F21" s="63"/>
      <c r="G21" s="31" t="str">
        <f t="shared" si="2"/>
        <v/>
      </c>
      <c r="H21" s="52" t="str">
        <f t="shared" si="3"/>
        <v/>
      </c>
      <c r="I21" s="31" t="str">
        <f t="shared" si="4"/>
        <v/>
      </c>
      <c r="J21" s="8"/>
      <c r="K21" s="172"/>
      <c r="L21" s="172"/>
      <c r="M21" s="173"/>
      <c r="O21" s="86" t="str">
        <f>IF(COUNTBLANK(M21)=1,"",IF(OR(S21=LEFT(O$1,1),S21=RIGHT(O$1,1)),COUNTIF(S$2:S21,LEFT(O$1,1))+COUNTIF(S$2:S21,RIGHT(O$1,1)),""))</f>
        <v/>
      </c>
      <c r="P21" s="86" t="str">
        <f>IF(COUNTBLANK(M21)=1,"",IF(OR(S21=LEFT(P$1,1),S21=RIGHT(P$1,1)),COUNTIF(S$2:S21,LEFT(P$1,1))+COUNTIF(S$2:S21,RIGHT(P$1,1)),""))</f>
        <v/>
      </c>
      <c r="Q21" s="86" t="str">
        <f>IF(COUNTBLANK(M21)=1,"",IF(OR(S21=LEFT(Q$1,1),S21=RIGHT(Q$1,1)),COUNTIF(S$2:S21,LEFT(Q$1,1))+COUNTIF(S$2:S21,RIGHT(Q$1,1)),""))</f>
        <v/>
      </c>
      <c r="R21" s="86" t="str">
        <f>IF(COUNTBLANK(M21)=1,"",IF(OR(T21=LEFT(R$1,1),T21=RIGHT(R$1,1)),COUNTIF(T$2:T21,LEFT(R$1,1))+COUNTIF(T$2:T21,RIGHT(R$1,1)),""))</f>
        <v/>
      </c>
      <c r="S21" s="86" t="str">
        <f>IF(COUNTBLANK(M21)=1,"",INDEX(Registration!$C$2:$C$101,MATCH(M21,Registration!$B$2:$B$101,0)))</f>
        <v/>
      </c>
      <c r="T21" s="86" t="str">
        <f>IF(COUNTBLANK(M21)=1,"",IF(COUNTBLANK(INDEX(Registration!$D$2:$D$101,MATCH(M21,Registration!$B$2:$B$101,0)))=1,"",INDEX(Registration!$D$2:$D$101,MATCH(M21,Registration!$B$2:$B$101,0))))</f>
        <v/>
      </c>
    </row>
    <row r="22" spans="1:20" x14ac:dyDescent="0.25">
      <c r="A22" s="29" t="str">
        <f>IF(COUNTBLANK(Registration!B22)=1,"",Registration!B22)</f>
        <v/>
      </c>
      <c r="B22" s="55"/>
      <c r="C22" s="56"/>
      <c r="D22" s="56"/>
      <c r="E22" s="56"/>
      <c r="F22" s="63"/>
      <c r="G22" s="31" t="str">
        <f t="shared" si="2"/>
        <v/>
      </c>
      <c r="H22" s="52" t="str">
        <f t="shared" si="3"/>
        <v/>
      </c>
      <c r="I22" s="31" t="str">
        <f t="shared" si="4"/>
        <v/>
      </c>
      <c r="J22" s="8"/>
      <c r="K22" s="172"/>
      <c r="L22" s="172"/>
      <c r="M22" s="173"/>
      <c r="O22" s="86" t="str">
        <f>IF(COUNTBLANK(M22)=1,"",IF(OR(S22=LEFT(O$1,1),S22=RIGHT(O$1,1)),COUNTIF(S$2:S22,LEFT(O$1,1))+COUNTIF(S$2:S22,RIGHT(O$1,1)),""))</f>
        <v/>
      </c>
      <c r="P22" s="86" t="str">
        <f>IF(COUNTBLANK(M22)=1,"",IF(OR(S22=LEFT(P$1,1),S22=RIGHT(P$1,1)),COUNTIF(S$2:S22,LEFT(P$1,1))+COUNTIF(S$2:S22,RIGHT(P$1,1)),""))</f>
        <v/>
      </c>
      <c r="Q22" s="86" t="str">
        <f>IF(COUNTBLANK(M22)=1,"",IF(OR(S22=LEFT(Q$1,1),S22=RIGHT(Q$1,1)),COUNTIF(S$2:S22,LEFT(Q$1,1))+COUNTIF(S$2:S22,RIGHT(Q$1,1)),""))</f>
        <v/>
      </c>
      <c r="R22" s="86" t="str">
        <f>IF(COUNTBLANK(M22)=1,"",IF(OR(T22=LEFT(R$1,1),T22=RIGHT(R$1,1)),COUNTIF(T$2:T22,LEFT(R$1,1))+COUNTIF(T$2:T22,RIGHT(R$1,1)),""))</f>
        <v/>
      </c>
      <c r="S22" s="86" t="str">
        <f>IF(COUNTBLANK(M22)=1,"",INDEX(Registration!$C$2:$C$101,MATCH(M22,Registration!$B$2:$B$101,0)))</f>
        <v/>
      </c>
      <c r="T22" s="86" t="str">
        <f>IF(COUNTBLANK(M22)=1,"",IF(COUNTBLANK(INDEX(Registration!$D$2:$D$101,MATCH(M22,Registration!$B$2:$B$101,0)))=1,"",INDEX(Registration!$D$2:$D$101,MATCH(M22,Registration!$B$2:$B$101,0))))</f>
        <v/>
      </c>
    </row>
    <row r="23" spans="1:20" x14ac:dyDescent="0.25">
      <c r="A23" s="29" t="str">
        <f>IF(COUNTBLANK(Registration!B23)=1,"",Registration!B23)</f>
        <v/>
      </c>
      <c r="B23" s="55"/>
      <c r="C23" s="56"/>
      <c r="D23" s="56"/>
      <c r="E23" s="56"/>
      <c r="F23" s="63"/>
      <c r="G23" s="31" t="str">
        <f t="shared" si="2"/>
        <v/>
      </c>
      <c r="H23" s="52" t="str">
        <f t="shared" si="3"/>
        <v/>
      </c>
      <c r="I23" s="31" t="str">
        <f t="shared" si="4"/>
        <v/>
      </c>
      <c r="J23" s="8"/>
      <c r="K23" s="172"/>
      <c r="L23" s="172"/>
      <c r="M23" s="173"/>
      <c r="O23" s="86" t="str">
        <f>IF(COUNTBLANK(M23)=1,"",IF(OR(S23=LEFT(O$1,1),S23=RIGHT(O$1,1)),COUNTIF(S$2:S23,LEFT(O$1,1))+COUNTIF(S$2:S23,RIGHT(O$1,1)),""))</f>
        <v/>
      </c>
      <c r="P23" s="86" t="str">
        <f>IF(COUNTBLANK(M23)=1,"",IF(OR(S23=LEFT(P$1,1),S23=RIGHT(P$1,1)),COUNTIF(S$2:S23,LEFT(P$1,1))+COUNTIF(S$2:S23,RIGHT(P$1,1)),""))</f>
        <v/>
      </c>
      <c r="Q23" s="86" t="str">
        <f>IF(COUNTBLANK(M23)=1,"",IF(OR(S23=LEFT(Q$1,1),S23=RIGHT(Q$1,1)),COUNTIF(S$2:S23,LEFT(Q$1,1))+COUNTIF(S$2:S23,RIGHT(Q$1,1)),""))</f>
        <v/>
      </c>
      <c r="R23" s="86" t="str">
        <f>IF(COUNTBLANK(M23)=1,"",IF(OR(T23=LEFT(R$1,1),T23=RIGHT(R$1,1)),COUNTIF(T$2:T23,LEFT(R$1,1))+COUNTIF(T$2:T23,RIGHT(R$1,1)),""))</f>
        <v/>
      </c>
      <c r="S23" s="86" t="str">
        <f>IF(COUNTBLANK(M23)=1,"",INDEX(Registration!$C$2:$C$101,MATCH(M23,Registration!$B$2:$B$101,0)))</f>
        <v/>
      </c>
      <c r="T23" s="86" t="str">
        <f>IF(COUNTBLANK(M23)=1,"",IF(COUNTBLANK(INDEX(Registration!$D$2:$D$101,MATCH(M23,Registration!$B$2:$B$101,0)))=1,"",INDEX(Registration!$D$2:$D$101,MATCH(M23,Registration!$B$2:$B$101,0))))</f>
        <v/>
      </c>
    </row>
    <row r="24" spans="1:20" x14ac:dyDescent="0.25">
      <c r="A24" s="29" t="str">
        <f>IF(COUNTBLANK(Registration!B24)=1,"",Registration!B24)</f>
        <v/>
      </c>
      <c r="B24" s="55"/>
      <c r="C24" s="56"/>
      <c r="D24" s="56"/>
      <c r="E24" s="56"/>
      <c r="F24" s="63"/>
      <c r="G24" s="31" t="str">
        <f t="shared" si="2"/>
        <v/>
      </c>
      <c r="H24" s="52" t="str">
        <f t="shared" si="3"/>
        <v/>
      </c>
      <c r="I24" s="31" t="str">
        <f t="shared" si="4"/>
        <v/>
      </c>
      <c r="J24" s="8"/>
      <c r="K24" s="172"/>
      <c r="L24" s="172"/>
      <c r="M24" s="173"/>
      <c r="O24" s="86" t="str">
        <f>IF(COUNTBLANK(M24)=1,"",IF(OR(S24=LEFT(O$1,1),S24=RIGHT(O$1,1)),COUNTIF(S$2:S24,LEFT(O$1,1))+COUNTIF(S$2:S24,RIGHT(O$1,1)),""))</f>
        <v/>
      </c>
      <c r="P24" s="86" t="str">
        <f>IF(COUNTBLANK(M24)=1,"",IF(OR(S24=LEFT(P$1,1),S24=RIGHT(P$1,1)),COUNTIF(S$2:S24,LEFT(P$1,1))+COUNTIF(S$2:S24,RIGHT(P$1,1)),""))</f>
        <v/>
      </c>
      <c r="Q24" s="86" t="str">
        <f>IF(COUNTBLANK(M24)=1,"",IF(OR(S24=LEFT(Q$1,1),S24=RIGHT(Q$1,1)),COUNTIF(S$2:S24,LEFT(Q$1,1))+COUNTIF(S$2:S24,RIGHT(Q$1,1)),""))</f>
        <v/>
      </c>
      <c r="R24" s="86" t="str">
        <f>IF(COUNTBLANK(M24)=1,"",IF(OR(T24=LEFT(R$1,1),T24=RIGHT(R$1,1)),COUNTIF(T$2:T24,LEFT(R$1,1))+COUNTIF(T$2:T24,RIGHT(R$1,1)),""))</f>
        <v/>
      </c>
      <c r="S24" s="86" t="str">
        <f>IF(COUNTBLANK(M24)=1,"",INDEX(Registration!$C$2:$C$101,MATCH(M24,Registration!$B$2:$B$101,0)))</f>
        <v/>
      </c>
      <c r="T24" s="86" t="str">
        <f>IF(COUNTBLANK(M24)=1,"",IF(COUNTBLANK(INDEX(Registration!$D$2:$D$101,MATCH(M24,Registration!$B$2:$B$101,0)))=1,"",INDEX(Registration!$D$2:$D$101,MATCH(M24,Registration!$B$2:$B$101,0))))</f>
        <v/>
      </c>
    </row>
    <row r="25" spans="1:20" x14ac:dyDescent="0.25">
      <c r="A25" s="29" t="str">
        <f>IF(COUNTBLANK(Registration!B25)=1,"",Registration!B25)</f>
        <v/>
      </c>
      <c r="B25" s="55"/>
      <c r="C25" s="56"/>
      <c r="D25" s="56"/>
      <c r="E25" s="56"/>
      <c r="F25" s="63"/>
      <c r="G25" s="31" t="str">
        <f t="shared" si="2"/>
        <v/>
      </c>
      <c r="H25" s="52" t="str">
        <f t="shared" si="3"/>
        <v/>
      </c>
      <c r="I25" s="31" t="str">
        <f t="shared" si="4"/>
        <v/>
      </c>
      <c r="J25" s="8"/>
      <c r="K25" s="172"/>
      <c r="L25" s="172"/>
      <c r="M25" s="173"/>
      <c r="O25" s="86" t="str">
        <f>IF(COUNTBLANK(M25)=1,"",IF(OR(S25=LEFT(O$1,1),S25=RIGHT(O$1,1)),COUNTIF(S$2:S25,LEFT(O$1,1))+COUNTIF(S$2:S25,RIGHT(O$1,1)),""))</f>
        <v/>
      </c>
      <c r="P25" s="86" t="str">
        <f>IF(COUNTBLANK(M25)=1,"",IF(OR(S25=LEFT(P$1,1),S25=RIGHT(P$1,1)),COUNTIF(S$2:S25,LEFT(P$1,1))+COUNTIF(S$2:S25,RIGHT(P$1,1)),""))</f>
        <v/>
      </c>
      <c r="Q25" s="86" t="str">
        <f>IF(COUNTBLANK(M25)=1,"",IF(OR(S25=LEFT(Q$1,1),S25=RIGHT(Q$1,1)),COUNTIF(S$2:S25,LEFT(Q$1,1))+COUNTIF(S$2:S25,RIGHT(Q$1,1)),""))</f>
        <v/>
      </c>
      <c r="R25" s="86" t="str">
        <f>IF(COUNTBLANK(M25)=1,"",IF(OR(T25=LEFT(R$1,1),T25=RIGHT(R$1,1)),COUNTIF(T$2:T25,LEFT(R$1,1))+COUNTIF(T$2:T25,RIGHT(R$1,1)),""))</f>
        <v/>
      </c>
      <c r="S25" s="86" t="str">
        <f>IF(COUNTBLANK(M25)=1,"",INDEX(Registration!$C$2:$C$101,MATCH(M25,Registration!$B$2:$B$101,0)))</f>
        <v/>
      </c>
      <c r="T25" s="86" t="str">
        <f>IF(COUNTBLANK(M25)=1,"",IF(COUNTBLANK(INDEX(Registration!$D$2:$D$101,MATCH(M25,Registration!$B$2:$B$101,0)))=1,"",INDEX(Registration!$D$2:$D$101,MATCH(M25,Registration!$B$2:$B$101,0))))</f>
        <v/>
      </c>
    </row>
    <row r="26" spans="1:20" x14ac:dyDescent="0.25">
      <c r="A26" s="29" t="str">
        <f>IF(COUNTBLANK(Registration!B26)=1,"",Registration!B26)</f>
        <v/>
      </c>
      <c r="B26" s="55"/>
      <c r="C26" s="56"/>
      <c r="D26" s="56"/>
      <c r="E26" s="56"/>
      <c r="F26" s="63"/>
      <c r="G26" s="31" t="str">
        <f t="shared" si="2"/>
        <v/>
      </c>
      <c r="H26" s="52" t="str">
        <f t="shared" si="3"/>
        <v/>
      </c>
      <c r="I26" s="31" t="str">
        <f t="shared" si="4"/>
        <v/>
      </c>
      <c r="J26" s="8"/>
      <c r="K26" s="172"/>
      <c r="L26" s="172"/>
      <c r="M26" s="173"/>
      <c r="O26" s="86" t="str">
        <f>IF(COUNTBLANK(M26)=1,"",IF(OR(S26=LEFT(O$1,1),S26=RIGHT(O$1,1)),COUNTIF(S$2:S26,LEFT(O$1,1))+COUNTIF(S$2:S26,RIGHT(O$1,1)),""))</f>
        <v/>
      </c>
      <c r="P26" s="86" t="str">
        <f>IF(COUNTBLANK(M26)=1,"",IF(OR(S26=LEFT(P$1,1),S26=RIGHT(P$1,1)),COUNTIF(S$2:S26,LEFT(P$1,1))+COUNTIF(S$2:S26,RIGHT(P$1,1)),""))</f>
        <v/>
      </c>
      <c r="Q26" s="86" t="str">
        <f>IF(COUNTBLANK(M26)=1,"",IF(OR(S26=LEFT(Q$1,1),S26=RIGHT(Q$1,1)),COUNTIF(S$2:S26,LEFT(Q$1,1))+COUNTIF(S$2:S26,RIGHT(Q$1,1)),""))</f>
        <v/>
      </c>
      <c r="R26" s="86" t="str">
        <f>IF(COUNTBLANK(M26)=1,"",IF(OR(T26=LEFT(R$1,1),T26=RIGHT(R$1,1)),COUNTIF(T$2:T26,LEFT(R$1,1))+COUNTIF(T$2:T26,RIGHT(R$1,1)),""))</f>
        <v/>
      </c>
      <c r="S26" s="86" t="str">
        <f>IF(COUNTBLANK(M26)=1,"",INDEX(Registration!$C$2:$C$101,MATCH(M26,Registration!$B$2:$B$101,0)))</f>
        <v/>
      </c>
      <c r="T26" s="86" t="str">
        <f>IF(COUNTBLANK(M26)=1,"",IF(COUNTBLANK(INDEX(Registration!$D$2:$D$101,MATCH(M26,Registration!$B$2:$B$101,0)))=1,"",INDEX(Registration!$D$2:$D$101,MATCH(M26,Registration!$B$2:$B$101,0))))</f>
        <v/>
      </c>
    </row>
    <row r="27" spans="1:20" x14ac:dyDescent="0.25">
      <c r="A27" s="29" t="str">
        <f>IF(COUNTBLANK(Registration!B27)=1,"",Registration!B27)</f>
        <v/>
      </c>
      <c r="B27" s="55"/>
      <c r="C27" s="56"/>
      <c r="D27" s="56"/>
      <c r="E27" s="56"/>
      <c r="F27" s="63"/>
      <c r="G27" s="31" t="str">
        <f t="shared" si="2"/>
        <v/>
      </c>
      <c r="H27" s="52" t="str">
        <f t="shared" si="3"/>
        <v/>
      </c>
      <c r="I27" s="31" t="str">
        <f t="shared" si="4"/>
        <v/>
      </c>
      <c r="J27" s="8"/>
      <c r="K27" s="172"/>
      <c r="L27" s="172"/>
      <c r="M27" s="173"/>
      <c r="O27" s="86" t="str">
        <f>IF(COUNTBLANK(M27)=1,"",IF(OR(S27=LEFT(O$1,1),S27=RIGHT(O$1,1)),COUNTIF(S$2:S27,LEFT(O$1,1))+COUNTIF(S$2:S27,RIGHT(O$1,1)),""))</f>
        <v/>
      </c>
      <c r="P27" s="86" t="str">
        <f>IF(COUNTBLANK(M27)=1,"",IF(OR(S27=LEFT(P$1,1),S27=RIGHT(P$1,1)),COUNTIF(S$2:S27,LEFT(P$1,1))+COUNTIF(S$2:S27,RIGHT(P$1,1)),""))</f>
        <v/>
      </c>
      <c r="Q27" s="86" t="str">
        <f>IF(COUNTBLANK(M27)=1,"",IF(OR(S27=LEFT(Q$1,1),S27=RIGHT(Q$1,1)),COUNTIF(S$2:S27,LEFT(Q$1,1))+COUNTIF(S$2:S27,RIGHT(Q$1,1)),""))</f>
        <v/>
      </c>
      <c r="R27" s="86" t="str">
        <f>IF(COUNTBLANK(M27)=1,"",IF(OR(T27=LEFT(R$1,1),T27=RIGHT(R$1,1)),COUNTIF(T$2:T27,LEFT(R$1,1))+COUNTIF(T$2:T27,RIGHT(R$1,1)),""))</f>
        <v/>
      </c>
      <c r="S27" s="86" t="str">
        <f>IF(COUNTBLANK(M27)=1,"",INDEX(Registration!$C$2:$C$101,MATCH(M27,Registration!$B$2:$B$101,0)))</f>
        <v/>
      </c>
      <c r="T27" s="86" t="str">
        <f>IF(COUNTBLANK(M27)=1,"",IF(COUNTBLANK(INDEX(Registration!$D$2:$D$101,MATCH(M27,Registration!$B$2:$B$101,0)))=1,"",INDEX(Registration!$D$2:$D$101,MATCH(M27,Registration!$B$2:$B$101,0))))</f>
        <v/>
      </c>
    </row>
    <row r="28" spans="1:20" x14ac:dyDescent="0.25">
      <c r="A28" s="29" t="str">
        <f>IF(COUNTBLANK(Registration!B28)=1,"",Registration!B28)</f>
        <v/>
      </c>
      <c r="B28" s="55"/>
      <c r="C28" s="56"/>
      <c r="D28" s="56"/>
      <c r="E28" s="56"/>
      <c r="F28" s="63"/>
      <c r="G28" s="31" t="str">
        <f t="shared" si="2"/>
        <v/>
      </c>
      <c r="H28" s="52" t="str">
        <f t="shared" si="3"/>
        <v/>
      </c>
      <c r="I28" s="31" t="str">
        <f t="shared" si="4"/>
        <v/>
      </c>
      <c r="J28" s="8"/>
      <c r="K28" s="172"/>
      <c r="L28" s="172"/>
      <c r="M28" s="173"/>
      <c r="O28" s="86" t="str">
        <f>IF(COUNTBLANK(M28)=1,"",IF(OR(S28=LEFT(O$1,1),S28=RIGHT(O$1,1)),COUNTIF(S$2:S28,LEFT(O$1,1))+COUNTIF(S$2:S28,RIGHT(O$1,1)),""))</f>
        <v/>
      </c>
      <c r="P28" s="86" t="str">
        <f>IF(COUNTBLANK(M28)=1,"",IF(OR(S28=LEFT(P$1,1),S28=RIGHT(P$1,1)),COUNTIF(S$2:S28,LEFT(P$1,1))+COUNTIF(S$2:S28,RIGHT(P$1,1)),""))</f>
        <v/>
      </c>
      <c r="Q28" s="86" t="str">
        <f>IF(COUNTBLANK(M28)=1,"",IF(OR(S28=LEFT(Q$1,1),S28=RIGHT(Q$1,1)),COUNTIF(S$2:S28,LEFT(Q$1,1))+COUNTIF(S$2:S28,RIGHT(Q$1,1)),""))</f>
        <v/>
      </c>
      <c r="R28" s="86" t="str">
        <f>IF(COUNTBLANK(M28)=1,"",IF(OR(T28=LEFT(R$1,1),T28=RIGHT(R$1,1)),COUNTIF(T$2:T28,LEFT(R$1,1))+COUNTIF(T$2:T28,RIGHT(R$1,1)),""))</f>
        <v/>
      </c>
      <c r="S28" s="86" t="str">
        <f>IF(COUNTBLANK(M28)=1,"",INDEX(Registration!$C$2:$C$101,MATCH(M28,Registration!$B$2:$B$101,0)))</f>
        <v/>
      </c>
      <c r="T28" s="86" t="str">
        <f>IF(COUNTBLANK(M28)=1,"",IF(COUNTBLANK(INDEX(Registration!$D$2:$D$101,MATCH(M28,Registration!$B$2:$B$101,0)))=1,"",INDEX(Registration!$D$2:$D$101,MATCH(M28,Registration!$B$2:$B$101,0))))</f>
        <v/>
      </c>
    </row>
    <row r="29" spans="1:20" x14ac:dyDescent="0.25">
      <c r="A29" s="29" t="str">
        <f>IF(COUNTBLANK(Registration!B29)=1,"",Registration!B29)</f>
        <v/>
      </c>
      <c r="B29" s="55"/>
      <c r="C29" s="56"/>
      <c r="D29" s="56"/>
      <c r="E29" s="56"/>
      <c r="F29" s="63"/>
      <c r="G29" s="31" t="str">
        <f t="shared" si="2"/>
        <v/>
      </c>
      <c r="H29" s="52" t="str">
        <f t="shared" si="3"/>
        <v/>
      </c>
      <c r="I29" s="31" t="str">
        <f t="shared" si="4"/>
        <v/>
      </c>
      <c r="J29" s="8"/>
      <c r="K29" s="172" t="s">
        <v>73</v>
      </c>
      <c r="L29" s="172" t="s">
        <v>73</v>
      </c>
      <c r="M29" s="173" t="s">
        <v>73</v>
      </c>
      <c r="O29" s="86" t="str">
        <f>IF(COUNTBLANK(M29)=1,"",IF(OR(S29=LEFT(O$1,1),S29=RIGHT(O$1,1)),COUNTIF(S$2:S29,LEFT(O$1,1))+COUNTIF(S$2:S29,RIGHT(O$1,1)),""))</f>
        <v/>
      </c>
      <c r="P29" s="86" t="str">
        <f>IF(COUNTBLANK(M29)=1,"",IF(OR(S29=LEFT(P$1,1),S29=RIGHT(P$1,1)),COUNTIF(S$2:S29,LEFT(P$1,1))+COUNTIF(S$2:S29,RIGHT(P$1,1)),""))</f>
        <v/>
      </c>
      <c r="Q29" s="86" t="str">
        <f>IF(COUNTBLANK(M29)=1,"",IF(OR(S29=LEFT(Q$1,1),S29=RIGHT(Q$1,1)),COUNTIF(S$2:S29,LEFT(Q$1,1))+COUNTIF(S$2:S29,RIGHT(Q$1,1)),""))</f>
        <v/>
      </c>
      <c r="R29" s="86" t="str">
        <f>IF(COUNTBLANK(M29)=1,"",IF(OR(T29=LEFT(R$1,1),T29=RIGHT(R$1,1)),COUNTIF(T$2:T29,LEFT(R$1,1))+COUNTIF(T$2:T29,RIGHT(R$1,1)),""))</f>
        <v/>
      </c>
      <c r="S29" s="86" t="str">
        <f>IF(COUNTBLANK(M29)=1,"",INDEX(Registration!$C$2:$C$101,MATCH(M29,Registration!$B$2:$B$101,0)))</f>
        <v/>
      </c>
      <c r="T29" s="86" t="str">
        <f>IF(COUNTBLANK(M29)=1,"",IF(COUNTBLANK(INDEX(Registration!$D$2:$D$101,MATCH(M29,Registration!$B$2:$B$101,0)))=1,"",INDEX(Registration!$D$2:$D$101,MATCH(M29,Registration!$B$2:$B$101,0))))</f>
        <v/>
      </c>
    </row>
    <row r="30" spans="1:20" x14ac:dyDescent="0.25">
      <c r="A30" s="29" t="str">
        <f>IF(COUNTBLANK(Registration!B30)=1,"",Registration!B30)</f>
        <v/>
      </c>
      <c r="B30" s="55"/>
      <c r="C30" s="56"/>
      <c r="D30" s="56"/>
      <c r="E30" s="56"/>
      <c r="F30" s="63"/>
      <c r="G30" s="31" t="str">
        <f t="shared" si="2"/>
        <v/>
      </c>
      <c r="H30" s="52" t="str">
        <f t="shared" si="3"/>
        <v/>
      </c>
      <c r="I30" s="31" t="str">
        <f t="shared" si="4"/>
        <v/>
      </c>
      <c r="J30" s="8"/>
      <c r="K30" s="172" t="s">
        <v>73</v>
      </c>
      <c r="L30" s="172" t="s">
        <v>73</v>
      </c>
      <c r="M30" s="173" t="s">
        <v>73</v>
      </c>
      <c r="O30" s="86" t="str">
        <f>IF(COUNTBLANK(M30)=1,"",IF(OR(S30=LEFT(O$1,1),S30=RIGHT(O$1,1)),COUNTIF(S$2:S30,LEFT(O$1,1))+COUNTIF(S$2:S30,RIGHT(O$1,1)),""))</f>
        <v/>
      </c>
      <c r="P30" s="86" t="str">
        <f>IF(COUNTBLANK(M30)=1,"",IF(OR(S30=LEFT(P$1,1),S30=RIGHT(P$1,1)),COUNTIF(S$2:S30,LEFT(P$1,1))+COUNTIF(S$2:S30,RIGHT(P$1,1)),""))</f>
        <v/>
      </c>
      <c r="Q30" s="86" t="str">
        <f>IF(COUNTBLANK(M30)=1,"",IF(OR(S30=LEFT(Q$1,1),S30=RIGHT(Q$1,1)),COUNTIF(S$2:S30,LEFT(Q$1,1))+COUNTIF(S$2:S30,RIGHT(Q$1,1)),""))</f>
        <v/>
      </c>
      <c r="R30" s="86" t="str">
        <f>IF(COUNTBLANK(M30)=1,"",IF(OR(T30=LEFT(R$1,1),T30=RIGHT(R$1,1)),COUNTIF(T$2:T30,LEFT(R$1,1))+COUNTIF(T$2:T30,RIGHT(R$1,1)),""))</f>
        <v/>
      </c>
      <c r="S30" s="86" t="str">
        <f>IF(COUNTBLANK(M30)=1,"",INDEX(Registration!$C$2:$C$101,MATCH(M30,Registration!$B$2:$B$101,0)))</f>
        <v/>
      </c>
      <c r="T30" s="86" t="str">
        <f>IF(COUNTBLANK(M30)=1,"",IF(COUNTBLANK(INDEX(Registration!$D$2:$D$101,MATCH(M30,Registration!$B$2:$B$101,0)))=1,"",INDEX(Registration!$D$2:$D$101,MATCH(M30,Registration!$B$2:$B$101,0))))</f>
        <v/>
      </c>
    </row>
    <row r="31" spans="1:20" x14ac:dyDescent="0.25">
      <c r="A31" s="29" t="str">
        <f>IF(COUNTBLANK(Registration!B31)=1,"",Registration!B31)</f>
        <v/>
      </c>
      <c r="B31" s="55"/>
      <c r="C31" s="56"/>
      <c r="D31" s="56"/>
      <c r="E31" s="56"/>
      <c r="F31" s="63"/>
      <c r="G31" s="31" t="str">
        <f t="shared" si="2"/>
        <v/>
      </c>
      <c r="H31" s="52" t="str">
        <f t="shared" si="3"/>
        <v/>
      </c>
      <c r="I31" s="31" t="str">
        <f t="shared" si="4"/>
        <v/>
      </c>
      <c r="J31" s="8"/>
      <c r="K31" s="172" t="s">
        <v>73</v>
      </c>
      <c r="L31" s="172" t="s">
        <v>73</v>
      </c>
      <c r="M31" s="173" t="s">
        <v>73</v>
      </c>
      <c r="O31" s="86" t="str">
        <f>IF(COUNTBLANK(M31)=1,"",IF(OR(S31=LEFT(O$1,1),S31=RIGHT(O$1,1)),COUNTIF(S$2:S31,LEFT(O$1,1))+COUNTIF(S$2:S31,RIGHT(O$1,1)),""))</f>
        <v/>
      </c>
      <c r="P31" s="86" t="str">
        <f>IF(COUNTBLANK(M31)=1,"",IF(OR(S31=LEFT(P$1,1),S31=RIGHT(P$1,1)),COUNTIF(S$2:S31,LEFT(P$1,1))+COUNTIF(S$2:S31,RIGHT(P$1,1)),""))</f>
        <v/>
      </c>
      <c r="Q31" s="86" t="str">
        <f>IF(COUNTBLANK(M31)=1,"",IF(OR(S31=LEFT(Q$1,1),S31=RIGHT(Q$1,1)),COUNTIF(S$2:S31,LEFT(Q$1,1))+COUNTIF(S$2:S31,RIGHT(Q$1,1)),""))</f>
        <v/>
      </c>
      <c r="R31" s="86" t="str">
        <f>IF(COUNTBLANK(M31)=1,"",IF(OR(T31=LEFT(R$1,1),T31=RIGHT(R$1,1)),COUNTIF(T$2:T31,LEFT(R$1,1))+COUNTIF(T$2:T31,RIGHT(R$1,1)),""))</f>
        <v/>
      </c>
      <c r="S31" s="86" t="str">
        <f>IF(COUNTBLANK(M31)=1,"",INDEX(Registration!$C$2:$C$101,MATCH(M31,Registration!$B$2:$B$101,0)))</f>
        <v/>
      </c>
      <c r="T31" s="86" t="str">
        <f>IF(COUNTBLANK(M31)=1,"",IF(COUNTBLANK(INDEX(Registration!$D$2:$D$101,MATCH(M31,Registration!$B$2:$B$101,0)))=1,"",INDEX(Registration!$D$2:$D$101,MATCH(M31,Registration!$B$2:$B$101,0))))</f>
        <v/>
      </c>
    </row>
    <row r="32" spans="1:20" x14ac:dyDescent="0.25">
      <c r="A32" s="29" t="str">
        <f>IF(COUNTBLANK(Registration!B32)=1,"",Registration!B32)</f>
        <v/>
      </c>
      <c r="B32" s="55"/>
      <c r="C32" s="56"/>
      <c r="D32" s="56"/>
      <c r="E32" s="56"/>
      <c r="F32" s="63"/>
      <c r="G32" s="31" t="str">
        <f t="shared" si="2"/>
        <v/>
      </c>
      <c r="H32" s="52" t="str">
        <f t="shared" si="3"/>
        <v/>
      </c>
      <c r="I32" s="31" t="str">
        <f t="shared" si="4"/>
        <v/>
      </c>
      <c r="J32" s="8"/>
      <c r="K32" s="172" t="s">
        <v>73</v>
      </c>
      <c r="L32" s="172" t="s">
        <v>73</v>
      </c>
      <c r="M32" s="173" t="s">
        <v>73</v>
      </c>
      <c r="O32" s="86" t="str">
        <f>IF(COUNTBLANK(M32)=1,"",IF(OR(S32=LEFT(O$1,1),S32=RIGHT(O$1,1)),COUNTIF(S$2:S32,LEFT(O$1,1))+COUNTIF(S$2:S32,RIGHT(O$1,1)),""))</f>
        <v/>
      </c>
      <c r="P32" s="86" t="str">
        <f>IF(COUNTBLANK(M32)=1,"",IF(OR(S32=LEFT(P$1,1),S32=RIGHT(P$1,1)),COUNTIF(S$2:S32,LEFT(P$1,1))+COUNTIF(S$2:S32,RIGHT(P$1,1)),""))</f>
        <v/>
      </c>
      <c r="Q32" s="86" t="str">
        <f>IF(COUNTBLANK(M32)=1,"",IF(OR(S32=LEFT(Q$1,1),S32=RIGHT(Q$1,1)),COUNTIF(S$2:S32,LEFT(Q$1,1))+COUNTIF(S$2:S32,RIGHT(Q$1,1)),""))</f>
        <v/>
      </c>
      <c r="R32" s="86" t="str">
        <f>IF(COUNTBLANK(M32)=1,"",IF(OR(T32=LEFT(R$1,1),T32=RIGHT(R$1,1)),COUNTIF(T$2:T32,LEFT(R$1,1))+COUNTIF(T$2:T32,RIGHT(R$1,1)),""))</f>
        <v/>
      </c>
      <c r="S32" s="86" t="str">
        <f>IF(COUNTBLANK(M32)=1,"",INDEX(Registration!$C$2:$C$101,MATCH(M32,Registration!$B$2:$B$101,0)))</f>
        <v/>
      </c>
      <c r="T32" s="86" t="str">
        <f>IF(COUNTBLANK(M32)=1,"",IF(COUNTBLANK(INDEX(Registration!$D$2:$D$101,MATCH(M32,Registration!$B$2:$B$101,0)))=1,"",INDEX(Registration!$D$2:$D$101,MATCH(M32,Registration!$B$2:$B$101,0))))</f>
        <v/>
      </c>
    </row>
    <row r="33" spans="1:20" x14ac:dyDescent="0.25">
      <c r="A33" s="29" t="str">
        <f>IF(COUNTBLANK(Registration!B33)=1,"",Registration!B33)</f>
        <v/>
      </c>
      <c r="B33" s="55"/>
      <c r="C33" s="56"/>
      <c r="D33" s="56"/>
      <c r="E33" s="56"/>
      <c r="F33" s="63"/>
      <c r="G33" s="31" t="str">
        <f t="shared" si="2"/>
        <v/>
      </c>
      <c r="H33" s="52" t="str">
        <f t="shared" si="3"/>
        <v/>
      </c>
      <c r="I33" s="31" t="str">
        <f t="shared" si="4"/>
        <v/>
      </c>
      <c r="J33" s="8"/>
      <c r="K33" s="172" t="s">
        <v>73</v>
      </c>
      <c r="L33" s="172" t="s">
        <v>73</v>
      </c>
      <c r="M33" s="173" t="s">
        <v>73</v>
      </c>
      <c r="O33" s="86" t="str">
        <f>IF(COUNTBLANK(M33)=1,"",IF(OR(S33=LEFT(O$1,1),S33=RIGHT(O$1,1)),COUNTIF(S$2:S33,LEFT(O$1,1))+COUNTIF(S$2:S33,RIGHT(O$1,1)),""))</f>
        <v/>
      </c>
      <c r="P33" s="86" t="str">
        <f>IF(COUNTBLANK(M33)=1,"",IF(OR(S33=LEFT(P$1,1),S33=RIGHT(P$1,1)),COUNTIF(S$2:S33,LEFT(P$1,1))+COUNTIF(S$2:S33,RIGHT(P$1,1)),""))</f>
        <v/>
      </c>
      <c r="Q33" s="86" t="str">
        <f>IF(COUNTBLANK(M33)=1,"",IF(OR(S33=LEFT(Q$1,1),S33=RIGHT(Q$1,1)),COUNTIF(S$2:S33,LEFT(Q$1,1))+COUNTIF(S$2:S33,RIGHT(Q$1,1)),""))</f>
        <v/>
      </c>
      <c r="R33" s="86" t="str">
        <f>IF(COUNTBLANK(M33)=1,"",IF(OR(T33=LEFT(R$1,1),T33=RIGHT(R$1,1)),COUNTIF(T$2:T33,LEFT(R$1,1))+COUNTIF(T$2:T33,RIGHT(R$1,1)),""))</f>
        <v/>
      </c>
      <c r="S33" s="86" t="str">
        <f>IF(COUNTBLANK(M33)=1,"",INDEX(Registration!$C$2:$C$101,MATCH(M33,Registration!$B$2:$B$101,0)))</f>
        <v/>
      </c>
      <c r="T33" s="86" t="str">
        <f>IF(COUNTBLANK(M33)=1,"",IF(COUNTBLANK(INDEX(Registration!$D$2:$D$101,MATCH(M33,Registration!$B$2:$B$101,0)))=1,"",INDEX(Registration!$D$2:$D$101,MATCH(M33,Registration!$B$2:$B$101,0))))</f>
        <v/>
      </c>
    </row>
    <row r="34" spans="1:20" x14ac:dyDescent="0.25">
      <c r="A34" s="29" t="str">
        <f>IF(COUNTBLANK(Registration!B34)=1,"",Registration!B34)</f>
        <v/>
      </c>
      <c r="B34" s="55"/>
      <c r="C34" s="56"/>
      <c r="D34" s="56"/>
      <c r="E34" s="56"/>
      <c r="F34" s="63"/>
      <c r="G34" s="31" t="str">
        <f t="shared" si="2"/>
        <v/>
      </c>
      <c r="H34" s="52" t="str">
        <f t="shared" si="3"/>
        <v/>
      </c>
      <c r="I34" s="31" t="str">
        <f t="shared" si="4"/>
        <v/>
      </c>
      <c r="J34" s="8"/>
      <c r="K34" s="172" t="s">
        <v>73</v>
      </c>
      <c r="L34" s="172" t="s">
        <v>73</v>
      </c>
      <c r="M34" s="173" t="s">
        <v>73</v>
      </c>
      <c r="O34" s="86" t="str">
        <f>IF(COUNTBLANK(M34)=1,"",IF(OR(S34=LEFT(O$1,1),S34=RIGHT(O$1,1)),COUNTIF(S$2:S34,LEFT(O$1,1))+COUNTIF(S$2:S34,RIGHT(O$1,1)),""))</f>
        <v/>
      </c>
      <c r="P34" s="86" t="str">
        <f>IF(COUNTBLANK(M34)=1,"",IF(OR(S34=LEFT(P$1,1),S34=RIGHT(P$1,1)),COUNTIF(S$2:S34,LEFT(P$1,1))+COUNTIF(S$2:S34,RIGHT(P$1,1)),""))</f>
        <v/>
      </c>
      <c r="Q34" s="86" t="str">
        <f>IF(COUNTBLANK(M34)=1,"",IF(OR(S34=LEFT(Q$1,1),S34=RIGHT(Q$1,1)),COUNTIF(S$2:S34,LEFT(Q$1,1))+COUNTIF(S$2:S34,RIGHT(Q$1,1)),""))</f>
        <v/>
      </c>
      <c r="R34" s="86" t="str">
        <f>IF(COUNTBLANK(M34)=1,"",IF(OR(T34=LEFT(R$1,1),T34=RIGHT(R$1,1)),COUNTIF(T$2:T34,LEFT(R$1,1))+COUNTIF(T$2:T34,RIGHT(R$1,1)),""))</f>
        <v/>
      </c>
      <c r="S34" s="86" t="str">
        <f>IF(COUNTBLANK(M34)=1,"",INDEX(Registration!$C$2:$C$101,MATCH(M34,Registration!$B$2:$B$101,0)))</f>
        <v/>
      </c>
      <c r="T34" s="86" t="str">
        <f>IF(COUNTBLANK(M34)=1,"",IF(COUNTBLANK(INDEX(Registration!$D$2:$D$101,MATCH(M34,Registration!$B$2:$B$101,0)))=1,"",INDEX(Registration!$D$2:$D$101,MATCH(M34,Registration!$B$2:$B$101,0))))</f>
        <v/>
      </c>
    </row>
    <row r="35" spans="1:20" x14ac:dyDescent="0.25">
      <c r="A35" s="29" t="str">
        <f>IF(COUNTBLANK(Registration!B35)=1,"",Registration!B35)</f>
        <v/>
      </c>
      <c r="B35" s="55"/>
      <c r="C35" s="56"/>
      <c r="D35" s="56"/>
      <c r="E35" s="56"/>
      <c r="F35" s="63"/>
      <c r="G35" s="31" t="str">
        <f t="shared" si="2"/>
        <v/>
      </c>
      <c r="H35" s="52" t="str">
        <f t="shared" si="3"/>
        <v/>
      </c>
      <c r="I35" s="31" t="str">
        <f t="shared" si="4"/>
        <v/>
      </c>
      <c r="J35" s="8"/>
      <c r="K35" s="172" t="s">
        <v>73</v>
      </c>
      <c r="L35" s="172" t="s">
        <v>73</v>
      </c>
      <c r="M35" s="173" t="s">
        <v>73</v>
      </c>
      <c r="O35" s="86" t="str">
        <f>IF(COUNTBLANK(M35)=1,"",IF(OR(S35=LEFT(O$1,1),S35=RIGHT(O$1,1)),COUNTIF(S$2:S35,LEFT(O$1,1))+COUNTIF(S$2:S35,RIGHT(O$1,1)),""))</f>
        <v/>
      </c>
      <c r="P35" s="86" t="str">
        <f>IF(COUNTBLANK(M35)=1,"",IF(OR(S35=LEFT(P$1,1),S35=RIGHT(P$1,1)),COUNTIF(S$2:S35,LEFT(P$1,1))+COUNTIF(S$2:S35,RIGHT(P$1,1)),""))</f>
        <v/>
      </c>
      <c r="Q35" s="86" t="str">
        <f>IF(COUNTBLANK(M35)=1,"",IF(OR(S35=LEFT(Q$1,1),S35=RIGHT(Q$1,1)),COUNTIF(S$2:S35,LEFT(Q$1,1))+COUNTIF(S$2:S35,RIGHT(Q$1,1)),""))</f>
        <v/>
      </c>
      <c r="R35" s="86" t="str">
        <f>IF(COUNTBLANK(M35)=1,"",IF(OR(T35=LEFT(R$1,1),T35=RIGHT(R$1,1)),COUNTIF(T$2:T35,LEFT(R$1,1))+COUNTIF(T$2:T35,RIGHT(R$1,1)),""))</f>
        <v/>
      </c>
      <c r="S35" s="86" t="str">
        <f>IF(COUNTBLANK(M35)=1,"",INDEX(Registration!$C$2:$C$101,MATCH(M35,Registration!$B$2:$B$101,0)))</f>
        <v/>
      </c>
      <c r="T35" s="86" t="str">
        <f>IF(COUNTBLANK(M35)=1,"",IF(COUNTBLANK(INDEX(Registration!$D$2:$D$101,MATCH(M35,Registration!$B$2:$B$101,0)))=1,"",INDEX(Registration!$D$2:$D$101,MATCH(M35,Registration!$B$2:$B$101,0))))</f>
        <v/>
      </c>
    </row>
    <row r="36" spans="1:20" x14ac:dyDescent="0.25">
      <c r="A36" s="29" t="str">
        <f>IF(COUNTBLANK(Registration!B36)=1,"",Registration!B36)</f>
        <v/>
      </c>
      <c r="B36" s="55"/>
      <c r="C36" s="56"/>
      <c r="D36" s="56"/>
      <c r="E36" s="56"/>
      <c r="F36" s="63"/>
      <c r="G36" s="31" t="str">
        <f t="shared" si="2"/>
        <v/>
      </c>
      <c r="H36" s="52" t="str">
        <f t="shared" si="3"/>
        <v/>
      </c>
      <c r="I36" s="31" t="str">
        <f t="shared" si="4"/>
        <v/>
      </c>
      <c r="J36" s="8"/>
      <c r="K36" s="172" t="s">
        <v>73</v>
      </c>
      <c r="L36" s="172" t="s">
        <v>73</v>
      </c>
      <c r="M36" s="173" t="s">
        <v>73</v>
      </c>
      <c r="O36" s="86" t="str">
        <f>IF(COUNTBLANK(M36)=1,"",IF(OR(S36=LEFT(O$1,1),S36=RIGHT(O$1,1)),COUNTIF(S$2:S36,LEFT(O$1,1))+COUNTIF(S$2:S36,RIGHT(O$1,1)),""))</f>
        <v/>
      </c>
      <c r="P36" s="86" t="str">
        <f>IF(COUNTBLANK(M36)=1,"",IF(OR(S36=LEFT(P$1,1),S36=RIGHT(P$1,1)),COUNTIF(S$2:S36,LEFT(P$1,1))+COUNTIF(S$2:S36,RIGHT(P$1,1)),""))</f>
        <v/>
      </c>
      <c r="Q36" s="86" t="str">
        <f>IF(COUNTBLANK(M36)=1,"",IF(OR(S36=LEFT(Q$1,1),S36=RIGHT(Q$1,1)),COUNTIF(S$2:S36,LEFT(Q$1,1))+COUNTIF(S$2:S36,RIGHT(Q$1,1)),""))</f>
        <v/>
      </c>
      <c r="R36" s="86" t="str">
        <f>IF(COUNTBLANK(M36)=1,"",IF(OR(T36=LEFT(R$1,1),T36=RIGHT(R$1,1)),COUNTIF(T$2:T36,LEFT(R$1,1))+COUNTIF(T$2:T36,RIGHT(R$1,1)),""))</f>
        <v/>
      </c>
      <c r="S36" s="86" t="str">
        <f>IF(COUNTBLANK(M36)=1,"",INDEX(Registration!$C$2:$C$101,MATCH(M36,Registration!$B$2:$B$101,0)))</f>
        <v/>
      </c>
      <c r="T36" s="86" t="str">
        <f>IF(COUNTBLANK(M36)=1,"",IF(COUNTBLANK(INDEX(Registration!$D$2:$D$101,MATCH(M36,Registration!$B$2:$B$101,0)))=1,"",INDEX(Registration!$D$2:$D$101,MATCH(M36,Registration!$B$2:$B$101,0))))</f>
        <v/>
      </c>
    </row>
    <row r="37" spans="1:20" x14ac:dyDescent="0.25">
      <c r="A37" s="29" t="str">
        <f>IF(COUNTBLANK(Registration!B37)=1,"",Registration!B37)</f>
        <v/>
      </c>
      <c r="B37" s="55"/>
      <c r="C37" s="56"/>
      <c r="D37" s="56"/>
      <c r="E37" s="56"/>
      <c r="F37" s="63"/>
      <c r="G37" s="31" t="str">
        <f t="shared" si="2"/>
        <v/>
      </c>
      <c r="H37" s="52" t="str">
        <f t="shared" si="3"/>
        <v/>
      </c>
      <c r="I37" s="31" t="str">
        <f t="shared" si="4"/>
        <v/>
      </c>
      <c r="J37" s="8"/>
      <c r="K37" s="172" t="s">
        <v>73</v>
      </c>
      <c r="L37" s="172" t="s">
        <v>73</v>
      </c>
      <c r="M37" s="173" t="s">
        <v>73</v>
      </c>
      <c r="O37" s="86" t="str">
        <f>IF(COUNTBLANK(M37)=1,"",IF(OR(S37=LEFT(O$1,1),S37=RIGHT(O$1,1)),COUNTIF(S$2:S37,LEFT(O$1,1))+COUNTIF(S$2:S37,RIGHT(O$1,1)),""))</f>
        <v/>
      </c>
      <c r="P37" s="86" t="str">
        <f>IF(COUNTBLANK(M37)=1,"",IF(OR(S37=LEFT(P$1,1),S37=RIGHT(P$1,1)),COUNTIF(S$2:S37,LEFT(P$1,1))+COUNTIF(S$2:S37,RIGHT(P$1,1)),""))</f>
        <v/>
      </c>
      <c r="Q37" s="86" t="str">
        <f>IF(COUNTBLANK(M37)=1,"",IF(OR(S37=LEFT(Q$1,1),S37=RIGHT(Q$1,1)),COUNTIF(S$2:S37,LEFT(Q$1,1))+COUNTIF(S$2:S37,RIGHT(Q$1,1)),""))</f>
        <v/>
      </c>
      <c r="R37" s="86" t="str">
        <f>IF(COUNTBLANK(M37)=1,"",IF(OR(T37=LEFT(R$1,1),T37=RIGHT(R$1,1)),COUNTIF(T$2:T37,LEFT(R$1,1))+COUNTIF(T$2:T37,RIGHT(R$1,1)),""))</f>
        <v/>
      </c>
      <c r="S37" s="86" t="str">
        <f>IF(COUNTBLANK(M37)=1,"",INDEX(Registration!$C$2:$C$101,MATCH(M37,Registration!$B$2:$B$101,0)))</f>
        <v/>
      </c>
      <c r="T37" s="86" t="str">
        <f>IF(COUNTBLANK(M37)=1,"",IF(COUNTBLANK(INDEX(Registration!$D$2:$D$101,MATCH(M37,Registration!$B$2:$B$101,0)))=1,"",INDEX(Registration!$D$2:$D$101,MATCH(M37,Registration!$B$2:$B$101,0))))</f>
        <v/>
      </c>
    </row>
    <row r="38" spans="1:20" x14ac:dyDescent="0.25">
      <c r="A38" s="29" t="str">
        <f>IF(COUNTBLANK(Registration!B38)=1,"",Registration!B38)</f>
        <v/>
      </c>
      <c r="B38" s="55"/>
      <c r="C38" s="56"/>
      <c r="D38" s="56"/>
      <c r="E38" s="56"/>
      <c r="F38" s="63"/>
      <c r="G38" s="31" t="str">
        <f t="shared" si="2"/>
        <v/>
      </c>
      <c r="H38" s="52" t="str">
        <f t="shared" si="3"/>
        <v/>
      </c>
      <c r="I38" s="31" t="str">
        <f t="shared" si="4"/>
        <v/>
      </c>
      <c r="J38" s="8"/>
      <c r="K38" s="172" t="s">
        <v>73</v>
      </c>
      <c r="L38" s="172" t="s">
        <v>73</v>
      </c>
      <c r="M38" s="173" t="s">
        <v>73</v>
      </c>
      <c r="O38" s="86" t="str">
        <f>IF(COUNTBLANK(M38)=1,"",IF(OR(S38=LEFT(O$1,1),S38=RIGHT(O$1,1)),COUNTIF(S$2:S38,LEFT(O$1,1))+COUNTIF(S$2:S38,RIGHT(O$1,1)),""))</f>
        <v/>
      </c>
      <c r="P38" s="86" t="str">
        <f>IF(COUNTBLANK(M38)=1,"",IF(OR(S38=LEFT(P$1,1),S38=RIGHT(P$1,1)),COUNTIF(S$2:S38,LEFT(P$1,1))+COUNTIF(S$2:S38,RIGHT(P$1,1)),""))</f>
        <v/>
      </c>
      <c r="Q38" s="86" t="str">
        <f>IF(COUNTBLANK(M38)=1,"",IF(OR(S38=LEFT(Q$1,1),S38=RIGHT(Q$1,1)),COUNTIF(S$2:S38,LEFT(Q$1,1))+COUNTIF(S$2:S38,RIGHT(Q$1,1)),""))</f>
        <v/>
      </c>
      <c r="R38" s="86" t="str">
        <f>IF(COUNTBLANK(M38)=1,"",IF(OR(T38=LEFT(R$1,1),T38=RIGHT(R$1,1)),COUNTIF(T$2:T38,LEFT(R$1,1))+COUNTIF(T$2:T38,RIGHT(R$1,1)),""))</f>
        <v/>
      </c>
      <c r="S38" s="86" t="str">
        <f>IF(COUNTBLANK(M38)=1,"",INDEX(Registration!$C$2:$C$101,MATCH(M38,Registration!$B$2:$B$101,0)))</f>
        <v/>
      </c>
      <c r="T38" s="86" t="str">
        <f>IF(COUNTBLANK(M38)=1,"",IF(COUNTBLANK(INDEX(Registration!$D$2:$D$101,MATCH(M38,Registration!$B$2:$B$101,0)))=1,"",INDEX(Registration!$D$2:$D$101,MATCH(M38,Registration!$B$2:$B$101,0))))</f>
        <v/>
      </c>
    </row>
    <row r="39" spans="1:20" x14ac:dyDescent="0.25">
      <c r="A39" s="29" t="str">
        <f>IF(COUNTBLANK(Registration!B39)=1,"",Registration!B39)</f>
        <v/>
      </c>
      <c r="B39" s="55"/>
      <c r="C39" s="56"/>
      <c r="D39" s="56"/>
      <c r="E39" s="56"/>
      <c r="F39" s="63"/>
      <c r="G39" s="31" t="str">
        <f t="shared" si="2"/>
        <v/>
      </c>
      <c r="H39" s="52" t="str">
        <f t="shared" si="3"/>
        <v/>
      </c>
      <c r="I39" s="31" t="str">
        <f t="shared" si="4"/>
        <v/>
      </c>
      <c r="J39" s="8"/>
      <c r="K39" s="172" t="s">
        <v>73</v>
      </c>
      <c r="L39" s="172" t="s">
        <v>73</v>
      </c>
      <c r="M39" s="173" t="s">
        <v>73</v>
      </c>
      <c r="O39" s="86" t="str">
        <f>IF(COUNTBLANK(M39)=1,"",IF(OR(S39=LEFT(O$1,1),S39=RIGHT(O$1,1)),COUNTIF(S$2:S39,LEFT(O$1,1))+COUNTIF(S$2:S39,RIGHT(O$1,1)),""))</f>
        <v/>
      </c>
      <c r="P39" s="86" t="str">
        <f>IF(COUNTBLANK(M39)=1,"",IF(OR(S39=LEFT(P$1,1),S39=RIGHT(P$1,1)),COUNTIF(S$2:S39,LEFT(P$1,1))+COUNTIF(S$2:S39,RIGHT(P$1,1)),""))</f>
        <v/>
      </c>
      <c r="Q39" s="86" t="str">
        <f>IF(COUNTBLANK(M39)=1,"",IF(OR(S39=LEFT(Q$1,1),S39=RIGHT(Q$1,1)),COUNTIF(S$2:S39,LEFT(Q$1,1))+COUNTIF(S$2:S39,RIGHT(Q$1,1)),""))</f>
        <v/>
      </c>
      <c r="R39" s="86" t="str">
        <f>IF(COUNTBLANK(M39)=1,"",IF(OR(T39=LEFT(R$1,1),T39=RIGHT(R$1,1)),COUNTIF(T$2:T39,LEFT(R$1,1))+COUNTIF(T$2:T39,RIGHT(R$1,1)),""))</f>
        <v/>
      </c>
      <c r="S39" s="86" t="str">
        <f>IF(COUNTBLANK(M39)=1,"",INDEX(Registration!$C$2:$C$101,MATCH(M39,Registration!$B$2:$B$101,0)))</f>
        <v/>
      </c>
      <c r="T39" s="86" t="str">
        <f>IF(COUNTBLANK(M39)=1,"",IF(COUNTBLANK(INDEX(Registration!$D$2:$D$101,MATCH(M39,Registration!$B$2:$B$101,0)))=1,"",INDEX(Registration!$D$2:$D$101,MATCH(M39,Registration!$B$2:$B$101,0))))</f>
        <v/>
      </c>
    </row>
    <row r="40" spans="1:20" x14ac:dyDescent="0.25">
      <c r="A40" s="29" t="str">
        <f>IF(COUNTBLANK(Registration!B40)=1,"",Registration!B40)</f>
        <v/>
      </c>
      <c r="B40" s="55"/>
      <c r="C40" s="56"/>
      <c r="D40" s="56"/>
      <c r="E40" s="56"/>
      <c r="F40" s="63"/>
      <c r="G40" s="31" t="str">
        <f t="shared" si="2"/>
        <v/>
      </c>
      <c r="H40" s="52" t="str">
        <f t="shared" si="3"/>
        <v/>
      </c>
      <c r="I40" s="31" t="str">
        <f t="shared" si="4"/>
        <v/>
      </c>
      <c r="J40" s="8"/>
      <c r="K40" s="172" t="s">
        <v>73</v>
      </c>
      <c r="L40" s="172" t="s">
        <v>73</v>
      </c>
      <c r="M40" s="173" t="s">
        <v>73</v>
      </c>
      <c r="O40" s="86" t="str">
        <f>IF(COUNTBLANK(M40)=1,"",IF(OR(S40=LEFT(O$1,1),S40=RIGHT(O$1,1)),COUNTIF(S$2:S40,LEFT(O$1,1))+COUNTIF(S$2:S40,RIGHT(O$1,1)),""))</f>
        <v/>
      </c>
      <c r="P40" s="86" t="str">
        <f>IF(COUNTBLANK(M40)=1,"",IF(OR(S40=LEFT(P$1,1),S40=RIGHT(P$1,1)),COUNTIF(S$2:S40,LEFT(P$1,1))+COUNTIF(S$2:S40,RIGHT(P$1,1)),""))</f>
        <v/>
      </c>
      <c r="Q40" s="86" t="str">
        <f>IF(COUNTBLANK(M40)=1,"",IF(OR(S40=LEFT(Q$1,1),S40=RIGHT(Q$1,1)),COUNTIF(S$2:S40,LEFT(Q$1,1))+COUNTIF(S$2:S40,RIGHT(Q$1,1)),""))</f>
        <v/>
      </c>
      <c r="R40" s="86" t="str">
        <f>IF(COUNTBLANK(M40)=1,"",IF(OR(T40=LEFT(R$1,1),T40=RIGHT(R$1,1)),COUNTIF(T$2:T40,LEFT(R$1,1))+COUNTIF(T$2:T40,RIGHT(R$1,1)),""))</f>
        <v/>
      </c>
      <c r="S40" s="86" t="str">
        <f>IF(COUNTBLANK(M40)=1,"",INDEX(Registration!$C$2:$C$101,MATCH(M40,Registration!$B$2:$B$101,0)))</f>
        <v/>
      </c>
      <c r="T40" s="86" t="str">
        <f>IF(COUNTBLANK(M40)=1,"",IF(COUNTBLANK(INDEX(Registration!$D$2:$D$101,MATCH(M40,Registration!$B$2:$B$101,0)))=1,"",INDEX(Registration!$D$2:$D$101,MATCH(M40,Registration!$B$2:$B$101,0))))</f>
        <v/>
      </c>
    </row>
    <row r="41" spans="1:20" x14ac:dyDescent="0.25">
      <c r="A41" s="29" t="str">
        <f>IF(COUNTBLANK(Registration!B41)=1,"",Registration!B41)</f>
        <v/>
      </c>
      <c r="B41" s="55"/>
      <c r="C41" s="56"/>
      <c r="D41" s="56"/>
      <c r="E41" s="56"/>
      <c r="F41" s="63"/>
      <c r="G41" s="31" t="str">
        <f t="shared" si="2"/>
        <v/>
      </c>
      <c r="H41" s="52" t="str">
        <f t="shared" si="3"/>
        <v/>
      </c>
      <c r="I41" s="31" t="str">
        <f t="shared" si="4"/>
        <v/>
      </c>
      <c r="J41" s="8"/>
      <c r="K41" s="172" t="s">
        <v>73</v>
      </c>
      <c r="L41" s="172" t="s">
        <v>73</v>
      </c>
      <c r="M41" s="173" t="s">
        <v>73</v>
      </c>
      <c r="O41" s="86" t="str">
        <f>IF(COUNTBLANK(M41)=1,"",IF(OR(S41=LEFT(O$1,1),S41=RIGHT(O$1,1)),COUNTIF(S$2:S41,LEFT(O$1,1))+COUNTIF(S$2:S41,RIGHT(O$1,1)),""))</f>
        <v/>
      </c>
      <c r="P41" s="86" t="str">
        <f>IF(COUNTBLANK(M41)=1,"",IF(OR(S41=LEFT(P$1,1),S41=RIGHT(P$1,1)),COUNTIF(S$2:S41,LEFT(P$1,1))+COUNTIF(S$2:S41,RIGHT(P$1,1)),""))</f>
        <v/>
      </c>
      <c r="Q41" s="86" t="str">
        <f>IF(COUNTBLANK(M41)=1,"",IF(OR(S41=LEFT(Q$1,1),S41=RIGHT(Q$1,1)),COUNTIF(S$2:S41,LEFT(Q$1,1))+COUNTIF(S$2:S41,RIGHT(Q$1,1)),""))</f>
        <v/>
      </c>
      <c r="R41" s="86" t="str">
        <f>IF(COUNTBLANK(M41)=1,"",IF(OR(T41=LEFT(R$1,1),T41=RIGHT(R$1,1)),COUNTIF(T$2:T41,LEFT(R$1,1))+COUNTIF(T$2:T41,RIGHT(R$1,1)),""))</f>
        <v/>
      </c>
      <c r="S41" s="86" t="str">
        <f>IF(COUNTBLANK(M41)=1,"",INDEX(Registration!$C$2:$C$101,MATCH(M41,Registration!$B$2:$B$101,0)))</f>
        <v/>
      </c>
      <c r="T41" s="86" t="str">
        <f>IF(COUNTBLANK(M41)=1,"",IF(COUNTBLANK(INDEX(Registration!$D$2:$D$101,MATCH(M41,Registration!$B$2:$B$101,0)))=1,"",INDEX(Registration!$D$2:$D$101,MATCH(M41,Registration!$B$2:$B$101,0))))</f>
        <v/>
      </c>
    </row>
    <row r="42" spans="1:20" x14ac:dyDescent="0.25">
      <c r="A42" s="29" t="str">
        <f>IF(COUNTBLANK(Registration!B42)=1,"",Registration!B42)</f>
        <v/>
      </c>
      <c r="B42" s="55"/>
      <c r="C42" s="56"/>
      <c r="D42" s="56"/>
      <c r="E42" s="56"/>
      <c r="F42" s="63"/>
      <c r="G42" s="31" t="str">
        <f t="shared" si="2"/>
        <v/>
      </c>
      <c r="H42" s="52" t="str">
        <f t="shared" si="3"/>
        <v/>
      </c>
      <c r="I42" s="31" t="str">
        <f t="shared" si="4"/>
        <v/>
      </c>
      <c r="J42" s="8"/>
      <c r="K42" s="172" t="s">
        <v>73</v>
      </c>
      <c r="L42" s="172" t="s">
        <v>73</v>
      </c>
      <c r="M42" s="173" t="s">
        <v>73</v>
      </c>
      <c r="O42" s="86" t="str">
        <f>IF(COUNTBLANK(M42)=1,"",IF(OR(S42=LEFT(O$1,1),S42=RIGHT(O$1,1)),COUNTIF(S$2:S42,LEFT(O$1,1))+COUNTIF(S$2:S42,RIGHT(O$1,1)),""))</f>
        <v/>
      </c>
      <c r="P42" s="86" t="str">
        <f>IF(COUNTBLANK(M42)=1,"",IF(OR(S42=LEFT(P$1,1),S42=RIGHT(P$1,1)),COUNTIF(S$2:S42,LEFT(P$1,1))+COUNTIF(S$2:S42,RIGHT(P$1,1)),""))</f>
        <v/>
      </c>
      <c r="Q42" s="86" t="str">
        <f>IF(COUNTBLANK(M42)=1,"",IF(OR(S42=LEFT(Q$1,1),S42=RIGHT(Q$1,1)),COUNTIF(S$2:S42,LEFT(Q$1,1))+COUNTIF(S$2:S42,RIGHT(Q$1,1)),""))</f>
        <v/>
      </c>
      <c r="R42" s="86" t="str">
        <f>IF(COUNTBLANK(M42)=1,"",IF(OR(T42=LEFT(R$1,1),T42=RIGHT(R$1,1)),COUNTIF(T$2:T42,LEFT(R$1,1))+COUNTIF(T$2:T42,RIGHT(R$1,1)),""))</f>
        <v/>
      </c>
      <c r="S42" s="86" t="str">
        <f>IF(COUNTBLANK(M42)=1,"",INDEX(Registration!$C$2:$C$101,MATCH(M42,Registration!$B$2:$B$101,0)))</f>
        <v/>
      </c>
      <c r="T42" s="86" t="str">
        <f>IF(COUNTBLANK(M42)=1,"",IF(COUNTBLANK(INDEX(Registration!$D$2:$D$101,MATCH(M42,Registration!$B$2:$B$101,0)))=1,"",INDEX(Registration!$D$2:$D$101,MATCH(M42,Registration!$B$2:$B$101,0))))</f>
        <v/>
      </c>
    </row>
    <row r="43" spans="1:20" x14ac:dyDescent="0.25">
      <c r="A43" s="29" t="str">
        <f>IF(COUNTBLANK(Registration!B43)=1,"",Registration!B43)</f>
        <v/>
      </c>
      <c r="B43" s="55"/>
      <c r="C43" s="56"/>
      <c r="D43" s="56"/>
      <c r="E43" s="56"/>
      <c r="F43" s="63"/>
      <c r="G43" s="31" t="str">
        <f t="shared" si="2"/>
        <v/>
      </c>
      <c r="H43" s="52" t="str">
        <f t="shared" si="3"/>
        <v/>
      </c>
      <c r="I43" s="31" t="str">
        <f t="shared" si="4"/>
        <v/>
      </c>
      <c r="J43" s="8"/>
      <c r="K43" s="172" t="s">
        <v>73</v>
      </c>
      <c r="L43" s="172" t="s">
        <v>73</v>
      </c>
      <c r="M43" s="173" t="s">
        <v>73</v>
      </c>
      <c r="O43" s="86" t="str">
        <f>IF(COUNTBLANK(M43)=1,"",IF(OR(S43=LEFT(O$1,1),S43=RIGHT(O$1,1)),COUNTIF(S$2:S43,LEFT(O$1,1))+COUNTIF(S$2:S43,RIGHT(O$1,1)),""))</f>
        <v/>
      </c>
      <c r="P43" s="86" t="str">
        <f>IF(COUNTBLANK(M43)=1,"",IF(OR(S43=LEFT(P$1,1),S43=RIGHT(P$1,1)),COUNTIF(S$2:S43,LEFT(P$1,1))+COUNTIF(S$2:S43,RIGHT(P$1,1)),""))</f>
        <v/>
      </c>
      <c r="Q43" s="86" t="str">
        <f>IF(COUNTBLANK(M43)=1,"",IF(OR(S43=LEFT(Q$1,1),S43=RIGHT(Q$1,1)),COUNTIF(S$2:S43,LEFT(Q$1,1))+COUNTIF(S$2:S43,RIGHT(Q$1,1)),""))</f>
        <v/>
      </c>
      <c r="R43" s="86" t="str">
        <f>IF(COUNTBLANK(M43)=1,"",IF(OR(T43=LEFT(R$1,1),T43=RIGHT(R$1,1)),COUNTIF(T$2:T43,LEFT(R$1,1))+COUNTIF(T$2:T43,RIGHT(R$1,1)),""))</f>
        <v/>
      </c>
      <c r="S43" s="86" t="str">
        <f>IF(COUNTBLANK(M43)=1,"",INDEX(Registration!$C$2:$C$101,MATCH(M43,Registration!$B$2:$B$101,0)))</f>
        <v/>
      </c>
      <c r="T43" s="86" t="str">
        <f>IF(COUNTBLANK(M43)=1,"",IF(COUNTBLANK(INDEX(Registration!$D$2:$D$101,MATCH(M43,Registration!$B$2:$B$101,0)))=1,"",INDEX(Registration!$D$2:$D$101,MATCH(M43,Registration!$B$2:$B$101,0))))</f>
        <v/>
      </c>
    </row>
    <row r="44" spans="1:20" x14ac:dyDescent="0.25">
      <c r="A44" s="29" t="str">
        <f>IF(COUNTBLANK(Registration!B44)=1,"",Registration!B44)</f>
        <v/>
      </c>
      <c r="B44" s="55"/>
      <c r="C44" s="56"/>
      <c r="D44" s="56"/>
      <c r="E44" s="56"/>
      <c r="F44" s="63"/>
      <c r="G44" s="31" t="str">
        <f t="shared" si="2"/>
        <v/>
      </c>
      <c r="H44" s="52" t="str">
        <f t="shared" si="3"/>
        <v/>
      </c>
      <c r="I44" s="31" t="str">
        <f t="shared" si="4"/>
        <v/>
      </c>
      <c r="J44" s="8"/>
      <c r="K44" s="172" t="s">
        <v>73</v>
      </c>
      <c r="L44" s="172" t="s">
        <v>73</v>
      </c>
      <c r="M44" s="173" t="s">
        <v>73</v>
      </c>
      <c r="O44" s="86" t="str">
        <f>IF(COUNTBLANK(M44)=1,"",IF(OR(S44=LEFT(O$1,1),S44=RIGHT(O$1,1)),COUNTIF(S$2:S44,LEFT(O$1,1))+COUNTIF(S$2:S44,RIGHT(O$1,1)),""))</f>
        <v/>
      </c>
      <c r="P44" s="86" t="str">
        <f>IF(COUNTBLANK(M44)=1,"",IF(OR(S44=LEFT(P$1,1),S44=RIGHT(P$1,1)),COUNTIF(S$2:S44,LEFT(P$1,1))+COUNTIF(S$2:S44,RIGHT(P$1,1)),""))</f>
        <v/>
      </c>
      <c r="Q44" s="86" t="str">
        <f>IF(COUNTBLANK(M44)=1,"",IF(OR(S44=LEFT(Q$1,1),S44=RIGHT(Q$1,1)),COUNTIF(S$2:S44,LEFT(Q$1,1))+COUNTIF(S$2:S44,RIGHT(Q$1,1)),""))</f>
        <v/>
      </c>
      <c r="R44" s="86" t="str">
        <f>IF(COUNTBLANK(M44)=1,"",IF(OR(T44=LEFT(R$1,1),T44=RIGHT(R$1,1)),COUNTIF(T$2:T44,LEFT(R$1,1))+COUNTIF(T$2:T44,RIGHT(R$1,1)),""))</f>
        <v/>
      </c>
      <c r="S44" s="86" t="str">
        <f>IF(COUNTBLANK(M44)=1,"",INDEX(Registration!$C$2:$C$101,MATCH(M44,Registration!$B$2:$B$101,0)))</f>
        <v/>
      </c>
      <c r="T44" s="86" t="str">
        <f>IF(COUNTBLANK(M44)=1,"",IF(COUNTBLANK(INDEX(Registration!$D$2:$D$101,MATCH(M44,Registration!$B$2:$B$101,0)))=1,"",INDEX(Registration!$D$2:$D$101,MATCH(M44,Registration!$B$2:$B$101,0))))</f>
        <v/>
      </c>
    </row>
    <row r="45" spans="1:20" x14ac:dyDescent="0.25">
      <c r="A45" s="29" t="str">
        <f>IF(COUNTBLANK(Registration!B45)=1,"",Registration!B45)</f>
        <v/>
      </c>
      <c r="B45" s="55"/>
      <c r="C45" s="56"/>
      <c r="D45" s="56"/>
      <c r="E45" s="56"/>
      <c r="F45" s="63"/>
      <c r="G45" s="31" t="str">
        <f t="shared" si="2"/>
        <v/>
      </c>
      <c r="H45" s="52" t="str">
        <f t="shared" si="3"/>
        <v/>
      </c>
      <c r="I45" s="31" t="str">
        <f t="shared" si="4"/>
        <v/>
      </c>
      <c r="J45" s="8"/>
      <c r="K45" s="172" t="s">
        <v>73</v>
      </c>
      <c r="L45" s="172" t="s">
        <v>73</v>
      </c>
      <c r="M45" s="173" t="s">
        <v>73</v>
      </c>
      <c r="O45" s="86" t="str">
        <f>IF(COUNTBLANK(M45)=1,"",IF(OR(S45=LEFT(O$1,1),S45=RIGHT(O$1,1)),COUNTIF(S$2:S45,LEFT(O$1,1))+COUNTIF(S$2:S45,RIGHT(O$1,1)),""))</f>
        <v/>
      </c>
      <c r="P45" s="86" t="str">
        <f>IF(COUNTBLANK(M45)=1,"",IF(OR(S45=LEFT(P$1,1),S45=RIGHT(P$1,1)),COUNTIF(S$2:S45,LEFT(P$1,1))+COUNTIF(S$2:S45,RIGHT(P$1,1)),""))</f>
        <v/>
      </c>
      <c r="Q45" s="86" t="str">
        <f>IF(COUNTBLANK(M45)=1,"",IF(OR(S45=LEFT(Q$1,1),S45=RIGHT(Q$1,1)),COUNTIF(S$2:S45,LEFT(Q$1,1))+COUNTIF(S$2:S45,RIGHT(Q$1,1)),""))</f>
        <v/>
      </c>
      <c r="R45" s="86" t="str">
        <f>IF(COUNTBLANK(M45)=1,"",IF(OR(T45=LEFT(R$1,1),T45=RIGHT(R$1,1)),COUNTIF(T$2:T45,LEFT(R$1,1))+COUNTIF(T$2:T45,RIGHT(R$1,1)),""))</f>
        <v/>
      </c>
      <c r="S45" s="86" t="str">
        <f>IF(COUNTBLANK(M45)=1,"",INDEX(Registration!$C$2:$C$101,MATCH(M45,Registration!$B$2:$B$101,0)))</f>
        <v/>
      </c>
      <c r="T45" s="86" t="str">
        <f>IF(COUNTBLANK(M45)=1,"",IF(COUNTBLANK(INDEX(Registration!$D$2:$D$101,MATCH(M45,Registration!$B$2:$B$101,0)))=1,"",INDEX(Registration!$D$2:$D$101,MATCH(M45,Registration!$B$2:$B$101,0))))</f>
        <v/>
      </c>
    </row>
    <row r="46" spans="1:20" x14ac:dyDescent="0.25">
      <c r="A46" s="29" t="str">
        <f>IF(COUNTBLANK(Registration!B46)=1,"",Registration!B46)</f>
        <v/>
      </c>
      <c r="B46" s="55"/>
      <c r="C46" s="56"/>
      <c r="D46" s="56"/>
      <c r="E46" s="56"/>
      <c r="F46" s="63"/>
      <c r="G46" s="31" t="str">
        <f t="shared" si="2"/>
        <v/>
      </c>
      <c r="H46" s="52" t="str">
        <f t="shared" si="3"/>
        <v/>
      </c>
      <c r="I46" s="31" t="str">
        <f t="shared" si="4"/>
        <v/>
      </c>
      <c r="J46" s="8"/>
      <c r="K46" s="172" t="s">
        <v>73</v>
      </c>
      <c r="L46" s="172" t="s">
        <v>73</v>
      </c>
      <c r="M46" s="173" t="s">
        <v>73</v>
      </c>
      <c r="O46" s="86" t="str">
        <f>IF(COUNTBLANK(M46)=1,"",IF(OR(S46=LEFT(O$1,1),S46=RIGHT(O$1,1)),COUNTIF(S$2:S46,LEFT(O$1,1))+COUNTIF(S$2:S46,RIGHT(O$1,1)),""))</f>
        <v/>
      </c>
      <c r="P46" s="86" t="str">
        <f>IF(COUNTBLANK(M46)=1,"",IF(OR(S46=LEFT(P$1,1),S46=RIGHT(P$1,1)),COUNTIF(S$2:S46,LEFT(P$1,1))+COUNTIF(S$2:S46,RIGHT(P$1,1)),""))</f>
        <v/>
      </c>
      <c r="Q46" s="86" t="str">
        <f>IF(COUNTBLANK(M46)=1,"",IF(OR(S46=LEFT(Q$1,1),S46=RIGHT(Q$1,1)),COUNTIF(S$2:S46,LEFT(Q$1,1))+COUNTIF(S$2:S46,RIGHT(Q$1,1)),""))</f>
        <v/>
      </c>
      <c r="R46" s="86" t="str">
        <f>IF(COUNTBLANK(M46)=1,"",IF(OR(T46=LEFT(R$1,1),T46=RIGHT(R$1,1)),COUNTIF(T$2:T46,LEFT(R$1,1))+COUNTIF(T$2:T46,RIGHT(R$1,1)),""))</f>
        <v/>
      </c>
      <c r="S46" s="86" t="str">
        <f>IF(COUNTBLANK(M46)=1,"",INDEX(Registration!$C$2:$C$101,MATCH(M46,Registration!$B$2:$B$101,0)))</f>
        <v/>
      </c>
      <c r="T46" s="86" t="str">
        <f>IF(COUNTBLANK(M46)=1,"",IF(COUNTBLANK(INDEX(Registration!$D$2:$D$101,MATCH(M46,Registration!$B$2:$B$101,0)))=1,"",INDEX(Registration!$D$2:$D$101,MATCH(M46,Registration!$B$2:$B$101,0))))</f>
        <v/>
      </c>
    </row>
    <row r="47" spans="1:20" x14ac:dyDescent="0.25">
      <c r="A47" s="29" t="str">
        <f>IF(COUNTBLANK(Registration!B47)=1,"",Registration!B47)</f>
        <v/>
      </c>
      <c r="B47" s="55"/>
      <c r="C47" s="56"/>
      <c r="D47" s="56"/>
      <c r="E47" s="56"/>
      <c r="F47" s="63"/>
      <c r="G47" s="31" t="str">
        <f t="shared" si="2"/>
        <v/>
      </c>
      <c r="H47" s="52" t="str">
        <f t="shared" si="3"/>
        <v/>
      </c>
      <c r="I47" s="31" t="str">
        <f t="shared" si="4"/>
        <v/>
      </c>
      <c r="J47" s="8"/>
      <c r="K47" s="172" t="s">
        <v>73</v>
      </c>
      <c r="L47" s="172" t="s">
        <v>73</v>
      </c>
      <c r="M47" s="173" t="s">
        <v>73</v>
      </c>
      <c r="O47" s="86" t="str">
        <f>IF(COUNTBLANK(M47)=1,"",IF(OR(S47=LEFT(O$1,1),S47=RIGHT(O$1,1)),COUNTIF(S$2:S47,LEFT(O$1,1))+COUNTIF(S$2:S47,RIGHT(O$1,1)),""))</f>
        <v/>
      </c>
      <c r="P47" s="86" t="str">
        <f>IF(COUNTBLANK(M47)=1,"",IF(OR(S47=LEFT(P$1,1),S47=RIGHT(P$1,1)),COUNTIF(S$2:S47,LEFT(P$1,1))+COUNTIF(S$2:S47,RIGHT(P$1,1)),""))</f>
        <v/>
      </c>
      <c r="Q47" s="86" t="str">
        <f>IF(COUNTBLANK(M47)=1,"",IF(OR(S47=LEFT(Q$1,1),S47=RIGHT(Q$1,1)),COUNTIF(S$2:S47,LEFT(Q$1,1))+COUNTIF(S$2:S47,RIGHT(Q$1,1)),""))</f>
        <v/>
      </c>
      <c r="R47" s="86" t="str">
        <f>IF(COUNTBLANK(M47)=1,"",IF(OR(T47=LEFT(R$1,1),T47=RIGHT(R$1,1)),COUNTIF(T$2:T47,LEFT(R$1,1))+COUNTIF(T$2:T47,RIGHT(R$1,1)),""))</f>
        <v/>
      </c>
      <c r="S47" s="86" t="str">
        <f>IF(COUNTBLANK(M47)=1,"",INDEX(Registration!$C$2:$C$101,MATCH(M47,Registration!$B$2:$B$101,0)))</f>
        <v/>
      </c>
      <c r="T47" s="86" t="str">
        <f>IF(COUNTBLANK(M47)=1,"",IF(COUNTBLANK(INDEX(Registration!$D$2:$D$101,MATCH(M47,Registration!$B$2:$B$101,0)))=1,"",INDEX(Registration!$D$2:$D$101,MATCH(M47,Registration!$B$2:$B$101,0))))</f>
        <v/>
      </c>
    </row>
    <row r="48" spans="1:20" x14ac:dyDescent="0.25">
      <c r="A48" s="29" t="str">
        <f>IF(COUNTBLANK(Registration!B48)=1,"",Registration!B48)</f>
        <v/>
      </c>
      <c r="B48" s="55"/>
      <c r="C48" s="56"/>
      <c r="D48" s="56"/>
      <c r="E48" s="56"/>
      <c r="F48" s="63"/>
      <c r="G48" s="31" t="str">
        <f t="shared" si="2"/>
        <v/>
      </c>
      <c r="H48" s="52" t="str">
        <f t="shared" si="3"/>
        <v/>
      </c>
      <c r="I48" s="31" t="str">
        <f t="shared" si="4"/>
        <v/>
      </c>
      <c r="J48" s="8"/>
      <c r="K48" s="172" t="s">
        <v>73</v>
      </c>
      <c r="L48" s="172" t="s">
        <v>73</v>
      </c>
      <c r="M48" s="173" t="s">
        <v>73</v>
      </c>
      <c r="O48" s="86" t="str">
        <f>IF(COUNTBLANK(M48)=1,"",IF(OR(S48=LEFT(O$1,1),S48=RIGHT(O$1,1)),COUNTIF(S$2:S48,LEFT(O$1,1))+COUNTIF(S$2:S48,RIGHT(O$1,1)),""))</f>
        <v/>
      </c>
      <c r="P48" s="86" t="str">
        <f>IF(COUNTBLANK(M48)=1,"",IF(OR(S48=LEFT(P$1,1),S48=RIGHT(P$1,1)),COUNTIF(S$2:S48,LEFT(P$1,1))+COUNTIF(S$2:S48,RIGHT(P$1,1)),""))</f>
        <v/>
      </c>
      <c r="Q48" s="86" t="str">
        <f>IF(COUNTBLANK(M48)=1,"",IF(OR(S48=LEFT(Q$1,1),S48=RIGHT(Q$1,1)),COUNTIF(S$2:S48,LEFT(Q$1,1))+COUNTIF(S$2:S48,RIGHT(Q$1,1)),""))</f>
        <v/>
      </c>
      <c r="R48" s="86" t="str">
        <f>IF(COUNTBLANK(M48)=1,"",IF(OR(T48=LEFT(R$1,1),T48=RIGHT(R$1,1)),COUNTIF(T$2:T48,LEFT(R$1,1))+COUNTIF(T$2:T48,RIGHT(R$1,1)),""))</f>
        <v/>
      </c>
      <c r="S48" s="86" t="str">
        <f>IF(COUNTBLANK(M48)=1,"",INDEX(Registration!$C$2:$C$101,MATCH(M48,Registration!$B$2:$B$101,0)))</f>
        <v/>
      </c>
      <c r="T48" s="86" t="str">
        <f>IF(COUNTBLANK(M48)=1,"",IF(COUNTBLANK(INDEX(Registration!$D$2:$D$101,MATCH(M48,Registration!$B$2:$B$101,0)))=1,"",INDEX(Registration!$D$2:$D$101,MATCH(M48,Registration!$B$2:$B$101,0))))</f>
        <v/>
      </c>
    </row>
    <row r="49" spans="1:20" x14ac:dyDescent="0.25">
      <c r="A49" s="29" t="str">
        <f>IF(COUNTBLANK(Registration!B49)=1,"",Registration!B49)</f>
        <v/>
      </c>
      <c r="B49" s="55"/>
      <c r="C49" s="56"/>
      <c r="D49" s="56"/>
      <c r="E49" s="56"/>
      <c r="F49" s="63"/>
      <c r="G49" s="31" t="str">
        <f t="shared" si="2"/>
        <v/>
      </c>
      <c r="H49" s="52" t="str">
        <f t="shared" si="3"/>
        <v/>
      </c>
      <c r="I49" s="31" t="str">
        <f t="shared" si="4"/>
        <v/>
      </c>
      <c r="J49" s="8"/>
      <c r="K49" s="172" t="s">
        <v>73</v>
      </c>
      <c r="L49" s="172" t="s">
        <v>73</v>
      </c>
      <c r="M49" s="173" t="s">
        <v>73</v>
      </c>
      <c r="O49" s="86" t="str">
        <f>IF(COUNTBLANK(M49)=1,"",IF(OR(S49=LEFT(O$1,1),S49=RIGHT(O$1,1)),COUNTIF(S$2:S49,LEFT(O$1,1))+COUNTIF(S$2:S49,RIGHT(O$1,1)),""))</f>
        <v/>
      </c>
      <c r="P49" s="86" t="str">
        <f>IF(COUNTBLANK(M49)=1,"",IF(OR(S49=LEFT(P$1,1),S49=RIGHT(P$1,1)),COUNTIF(S$2:S49,LEFT(P$1,1))+COUNTIF(S$2:S49,RIGHT(P$1,1)),""))</f>
        <v/>
      </c>
      <c r="Q49" s="86" t="str">
        <f>IF(COUNTBLANK(M49)=1,"",IF(OR(S49=LEFT(Q$1,1),S49=RIGHT(Q$1,1)),COUNTIF(S$2:S49,LEFT(Q$1,1))+COUNTIF(S$2:S49,RIGHT(Q$1,1)),""))</f>
        <v/>
      </c>
      <c r="R49" s="86" t="str">
        <f>IF(COUNTBLANK(M49)=1,"",IF(OR(T49=LEFT(R$1,1),T49=RIGHT(R$1,1)),COUNTIF(T$2:T49,LEFT(R$1,1))+COUNTIF(T$2:T49,RIGHT(R$1,1)),""))</f>
        <v/>
      </c>
      <c r="S49" s="86" t="str">
        <f>IF(COUNTBLANK(M49)=1,"",INDEX(Registration!$C$2:$C$101,MATCH(M49,Registration!$B$2:$B$101,0)))</f>
        <v/>
      </c>
      <c r="T49" s="86" t="str">
        <f>IF(COUNTBLANK(M49)=1,"",IF(COUNTBLANK(INDEX(Registration!$D$2:$D$101,MATCH(M49,Registration!$B$2:$B$101,0)))=1,"",INDEX(Registration!$D$2:$D$101,MATCH(M49,Registration!$B$2:$B$101,0))))</f>
        <v/>
      </c>
    </row>
    <row r="50" spans="1:20" x14ac:dyDescent="0.25">
      <c r="A50" s="29" t="str">
        <f>IF(COUNTBLANK(Registration!B50)=1,"",Registration!B50)</f>
        <v/>
      </c>
      <c r="B50" s="55"/>
      <c r="C50" s="56"/>
      <c r="D50" s="56"/>
      <c r="E50" s="56"/>
      <c r="F50" s="63"/>
      <c r="G50" s="31" t="str">
        <f t="shared" si="2"/>
        <v/>
      </c>
      <c r="H50" s="52" t="str">
        <f t="shared" si="3"/>
        <v/>
      </c>
      <c r="I50" s="31" t="str">
        <f t="shared" si="4"/>
        <v/>
      </c>
      <c r="J50" s="8"/>
      <c r="K50" s="172" t="s">
        <v>73</v>
      </c>
      <c r="L50" s="172" t="s">
        <v>73</v>
      </c>
      <c r="M50" s="173" t="s">
        <v>73</v>
      </c>
      <c r="O50" s="86" t="str">
        <f>IF(COUNTBLANK(M50)=1,"",IF(OR(S50=LEFT(O$1,1),S50=RIGHT(O$1,1)),COUNTIF(S$2:S50,LEFT(O$1,1))+COUNTIF(S$2:S50,RIGHT(O$1,1)),""))</f>
        <v/>
      </c>
      <c r="P50" s="86" t="str">
        <f>IF(COUNTBLANK(M50)=1,"",IF(OR(S50=LEFT(P$1,1),S50=RIGHT(P$1,1)),COUNTIF(S$2:S50,LEFT(P$1,1))+COUNTIF(S$2:S50,RIGHT(P$1,1)),""))</f>
        <v/>
      </c>
      <c r="Q50" s="86" t="str">
        <f>IF(COUNTBLANK(M50)=1,"",IF(OR(S50=LEFT(Q$1,1),S50=RIGHT(Q$1,1)),COUNTIF(S$2:S50,LEFT(Q$1,1))+COUNTIF(S$2:S50,RIGHT(Q$1,1)),""))</f>
        <v/>
      </c>
      <c r="R50" s="86" t="str">
        <f>IF(COUNTBLANK(M50)=1,"",IF(OR(T50=LEFT(R$1,1),T50=RIGHT(R$1,1)),COUNTIF(T$2:T50,LEFT(R$1,1))+COUNTIF(T$2:T50,RIGHT(R$1,1)),""))</f>
        <v/>
      </c>
      <c r="S50" s="86" t="str">
        <f>IF(COUNTBLANK(M50)=1,"",INDEX(Registration!$C$2:$C$101,MATCH(M50,Registration!$B$2:$B$101,0)))</f>
        <v/>
      </c>
      <c r="T50" s="86" t="str">
        <f>IF(COUNTBLANK(M50)=1,"",IF(COUNTBLANK(INDEX(Registration!$D$2:$D$101,MATCH(M50,Registration!$B$2:$B$101,0)))=1,"",INDEX(Registration!$D$2:$D$101,MATCH(M50,Registration!$B$2:$B$101,0))))</f>
        <v/>
      </c>
    </row>
    <row r="51" spans="1:20" x14ac:dyDescent="0.25">
      <c r="A51" s="29" t="str">
        <f>IF(COUNTBLANK(Registration!B51)=1,"",Registration!B51)</f>
        <v/>
      </c>
      <c r="B51" s="55"/>
      <c r="C51" s="56"/>
      <c r="D51" s="56"/>
      <c r="E51" s="56"/>
      <c r="F51" s="63"/>
      <c r="G51" s="31" t="str">
        <f t="shared" si="2"/>
        <v/>
      </c>
      <c r="H51" s="52" t="str">
        <f t="shared" si="3"/>
        <v/>
      </c>
      <c r="I51" s="31" t="str">
        <f t="shared" si="4"/>
        <v/>
      </c>
      <c r="K51" s="172" t="s">
        <v>73</v>
      </c>
      <c r="L51" s="172" t="s">
        <v>73</v>
      </c>
      <c r="M51" s="173" t="s">
        <v>73</v>
      </c>
      <c r="O51" s="86" t="str">
        <f>IF(COUNTBLANK(M51)=1,"",IF(OR(S51=LEFT(O$1,1),S51=RIGHT(O$1,1)),COUNTIF(S$2:S51,LEFT(O$1,1))+COUNTIF(S$2:S51,RIGHT(O$1,1)),""))</f>
        <v/>
      </c>
      <c r="P51" s="86" t="str">
        <f>IF(COUNTBLANK(M51)=1,"",IF(OR(S51=LEFT(P$1,1),S51=RIGHT(P$1,1)),COUNTIF(S$2:S51,LEFT(P$1,1))+COUNTIF(S$2:S51,RIGHT(P$1,1)),""))</f>
        <v/>
      </c>
      <c r="Q51" s="86" t="str">
        <f>IF(COUNTBLANK(M51)=1,"",IF(OR(S51=LEFT(Q$1,1),S51=RIGHT(Q$1,1)),COUNTIF(S$2:S51,LEFT(Q$1,1))+COUNTIF(S$2:S51,RIGHT(Q$1,1)),""))</f>
        <v/>
      </c>
      <c r="R51" s="86" t="str">
        <f>IF(COUNTBLANK(M51)=1,"",IF(OR(T51=LEFT(R$1,1),T51=RIGHT(R$1,1)),COUNTIF(T$2:T51,LEFT(R$1,1))+COUNTIF(T$2:T51,RIGHT(R$1,1)),""))</f>
        <v/>
      </c>
      <c r="S51" s="86" t="str">
        <f>IF(COUNTBLANK(M51)=1,"",INDEX(Registration!$C$2:$C$101,MATCH(M51,Registration!$B$2:$B$101,0)))</f>
        <v/>
      </c>
      <c r="T51" s="86" t="str">
        <f>IF(COUNTBLANK(M51)=1,"",IF(COUNTBLANK(INDEX(Registration!$D$2:$D$101,MATCH(M51,Registration!$B$2:$B$101,0)))=1,"",INDEX(Registration!$D$2:$D$101,MATCH(M51,Registration!$B$2:$B$101,0))))</f>
        <v/>
      </c>
    </row>
    <row r="52" spans="1:20" x14ac:dyDescent="0.25">
      <c r="A52" s="29" t="str">
        <f>IF(COUNTBLANK(Registration!B52)=1,"",Registration!B52)</f>
        <v/>
      </c>
      <c r="B52" s="55"/>
      <c r="C52" s="56"/>
      <c r="D52" s="56"/>
      <c r="E52" s="56"/>
      <c r="F52" s="63"/>
      <c r="G52" s="31" t="str">
        <f t="shared" si="2"/>
        <v/>
      </c>
      <c r="H52" s="52" t="str">
        <f t="shared" si="3"/>
        <v/>
      </c>
      <c r="I52" s="31" t="str">
        <f t="shared" si="4"/>
        <v/>
      </c>
      <c r="K52" s="172" t="s">
        <v>73</v>
      </c>
      <c r="L52" s="172" t="s">
        <v>73</v>
      </c>
      <c r="M52" s="173" t="s">
        <v>73</v>
      </c>
      <c r="O52" s="86" t="str">
        <f>IF(COUNTBLANK(M52)=1,"",IF(OR(S52=LEFT(O$1,1),S52=RIGHT(O$1,1)),COUNTIF(S$2:S52,LEFT(O$1,1))+COUNTIF(S$2:S52,RIGHT(O$1,1)),""))</f>
        <v/>
      </c>
      <c r="P52" s="86" t="str">
        <f>IF(COUNTBLANK(M52)=1,"",IF(OR(S52=LEFT(P$1,1),S52=RIGHT(P$1,1)),COUNTIF(S$2:S52,LEFT(P$1,1))+COUNTIF(S$2:S52,RIGHT(P$1,1)),""))</f>
        <v/>
      </c>
      <c r="Q52" s="86" t="str">
        <f>IF(COUNTBLANK(M52)=1,"",IF(OR(S52=LEFT(Q$1,1),S52=RIGHT(Q$1,1)),COUNTIF(S$2:S52,LEFT(Q$1,1))+COUNTIF(S$2:S52,RIGHT(Q$1,1)),""))</f>
        <v/>
      </c>
      <c r="R52" s="86" t="str">
        <f>IF(COUNTBLANK(M52)=1,"",IF(OR(T52=LEFT(R$1,1),T52=RIGHT(R$1,1)),COUNTIF(T$2:T52,LEFT(R$1,1))+COUNTIF(T$2:T52,RIGHT(R$1,1)),""))</f>
        <v/>
      </c>
      <c r="S52" s="86" t="str">
        <f>IF(COUNTBLANK(M52)=1,"",INDEX(Registration!$C$2:$C$101,MATCH(M52,Registration!$B$2:$B$101,0)))</f>
        <v/>
      </c>
      <c r="T52" s="86" t="str">
        <f>IF(COUNTBLANK(M52)=1,"",IF(COUNTBLANK(INDEX(Registration!$D$2:$D$101,MATCH(M52,Registration!$B$2:$B$101,0)))=1,"",INDEX(Registration!$D$2:$D$101,MATCH(M52,Registration!$B$2:$B$101,0))))</f>
        <v/>
      </c>
    </row>
    <row r="53" spans="1:20" x14ac:dyDescent="0.25">
      <c r="A53" s="29" t="str">
        <f>IF(COUNTBLANK(Registration!B53)=1,"",Registration!B53)</f>
        <v/>
      </c>
      <c r="B53" s="55"/>
      <c r="C53" s="56"/>
      <c r="D53" s="56"/>
      <c r="E53" s="56"/>
      <c r="F53" s="63"/>
      <c r="G53" s="31" t="str">
        <f t="shared" si="2"/>
        <v/>
      </c>
      <c r="H53" s="52" t="str">
        <f t="shared" si="3"/>
        <v/>
      </c>
      <c r="I53" s="31" t="str">
        <f t="shared" si="4"/>
        <v/>
      </c>
      <c r="K53" s="172" t="s">
        <v>73</v>
      </c>
      <c r="L53" s="172" t="s">
        <v>73</v>
      </c>
      <c r="M53" s="173" t="s">
        <v>73</v>
      </c>
      <c r="O53" s="86" t="str">
        <f>IF(COUNTBLANK(M53)=1,"",IF(OR(S53=LEFT(O$1,1),S53=RIGHT(O$1,1)),COUNTIF(S$2:S53,LEFT(O$1,1))+COUNTIF(S$2:S53,RIGHT(O$1,1)),""))</f>
        <v/>
      </c>
      <c r="P53" s="86" t="str">
        <f>IF(COUNTBLANK(M53)=1,"",IF(OR(S53=LEFT(P$1,1),S53=RIGHT(P$1,1)),COUNTIF(S$2:S53,LEFT(P$1,1))+COUNTIF(S$2:S53,RIGHT(P$1,1)),""))</f>
        <v/>
      </c>
      <c r="Q53" s="86" t="str">
        <f>IF(COUNTBLANK(M53)=1,"",IF(OR(S53=LEFT(Q$1,1),S53=RIGHT(Q$1,1)),COUNTIF(S$2:S53,LEFT(Q$1,1))+COUNTIF(S$2:S53,RIGHT(Q$1,1)),""))</f>
        <v/>
      </c>
      <c r="R53" s="86" t="str">
        <f>IF(COUNTBLANK(M53)=1,"",IF(OR(T53=LEFT(R$1,1),T53=RIGHT(R$1,1)),COUNTIF(T$2:T53,LEFT(R$1,1))+COUNTIF(T$2:T53,RIGHT(R$1,1)),""))</f>
        <v/>
      </c>
      <c r="S53" s="86" t="str">
        <f>IF(COUNTBLANK(M53)=1,"",INDEX(Registration!$C$2:$C$101,MATCH(M53,Registration!$B$2:$B$101,0)))</f>
        <v/>
      </c>
      <c r="T53" s="86" t="str">
        <f>IF(COUNTBLANK(M53)=1,"",IF(COUNTBLANK(INDEX(Registration!$D$2:$D$101,MATCH(M53,Registration!$B$2:$B$101,0)))=1,"",INDEX(Registration!$D$2:$D$101,MATCH(M53,Registration!$B$2:$B$101,0))))</f>
        <v/>
      </c>
    </row>
    <row r="54" spans="1:20" x14ac:dyDescent="0.25">
      <c r="A54" s="29" t="str">
        <f>IF(COUNTBLANK(Registration!B54)=1,"",Registration!B54)</f>
        <v/>
      </c>
      <c r="B54" s="55"/>
      <c r="C54" s="56"/>
      <c r="D54" s="56"/>
      <c r="E54" s="56"/>
      <c r="F54" s="63"/>
      <c r="G54" s="31" t="str">
        <f t="shared" si="2"/>
        <v/>
      </c>
      <c r="H54" s="52" t="str">
        <f t="shared" si="3"/>
        <v/>
      </c>
      <c r="I54" s="31" t="str">
        <f t="shared" si="4"/>
        <v/>
      </c>
      <c r="K54" s="172" t="s">
        <v>73</v>
      </c>
      <c r="L54" s="172" t="s">
        <v>73</v>
      </c>
      <c r="M54" s="173" t="s">
        <v>73</v>
      </c>
      <c r="O54" s="86" t="str">
        <f>IF(COUNTBLANK(M54)=1,"",IF(OR(S54=LEFT(O$1,1),S54=RIGHT(O$1,1)),COUNTIF(S$2:S54,LEFT(O$1,1))+COUNTIF(S$2:S54,RIGHT(O$1,1)),""))</f>
        <v/>
      </c>
      <c r="P54" s="86" t="str">
        <f>IF(COUNTBLANK(M54)=1,"",IF(OR(S54=LEFT(P$1,1),S54=RIGHT(P$1,1)),COUNTIF(S$2:S54,LEFT(P$1,1))+COUNTIF(S$2:S54,RIGHT(P$1,1)),""))</f>
        <v/>
      </c>
      <c r="Q54" s="86" t="str">
        <f>IF(COUNTBLANK(M54)=1,"",IF(OR(S54=LEFT(Q$1,1),S54=RIGHT(Q$1,1)),COUNTIF(S$2:S54,LEFT(Q$1,1))+COUNTIF(S$2:S54,RIGHT(Q$1,1)),""))</f>
        <v/>
      </c>
      <c r="R54" s="86" t="str">
        <f>IF(COUNTBLANK(M54)=1,"",IF(OR(T54=LEFT(R$1,1),T54=RIGHT(R$1,1)),COUNTIF(T$2:T54,LEFT(R$1,1))+COUNTIF(T$2:T54,RIGHT(R$1,1)),""))</f>
        <v/>
      </c>
      <c r="S54" s="86" t="str">
        <f>IF(COUNTBLANK(M54)=1,"",INDEX(Registration!$C$2:$C$101,MATCH(M54,Registration!$B$2:$B$101,0)))</f>
        <v/>
      </c>
      <c r="T54" s="86" t="str">
        <f>IF(COUNTBLANK(M54)=1,"",IF(COUNTBLANK(INDEX(Registration!$D$2:$D$101,MATCH(M54,Registration!$B$2:$B$101,0)))=1,"",INDEX(Registration!$D$2:$D$101,MATCH(M54,Registration!$B$2:$B$101,0))))</f>
        <v/>
      </c>
    </row>
    <row r="55" spans="1:20" x14ac:dyDescent="0.25">
      <c r="A55" s="29" t="str">
        <f>IF(COUNTBLANK(Registration!B55)=1,"",Registration!B55)</f>
        <v/>
      </c>
      <c r="B55" s="55"/>
      <c r="C55" s="56"/>
      <c r="D55" s="56"/>
      <c r="E55" s="56"/>
      <c r="F55" s="63"/>
      <c r="G55" s="31" t="str">
        <f t="shared" si="2"/>
        <v/>
      </c>
      <c r="H55" s="52" t="str">
        <f t="shared" si="3"/>
        <v/>
      </c>
      <c r="I55" s="31" t="str">
        <f t="shared" si="4"/>
        <v/>
      </c>
      <c r="K55" s="172" t="s">
        <v>73</v>
      </c>
      <c r="L55" s="172" t="s">
        <v>73</v>
      </c>
      <c r="M55" s="173" t="s">
        <v>73</v>
      </c>
      <c r="O55" s="86" t="str">
        <f>IF(COUNTBLANK(M55)=1,"",IF(OR(S55=LEFT(O$1,1),S55=RIGHT(O$1,1)),COUNTIF(S$2:S55,LEFT(O$1,1))+COUNTIF(S$2:S55,RIGHT(O$1,1)),""))</f>
        <v/>
      </c>
      <c r="P55" s="86" t="str">
        <f>IF(COUNTBLANK(M55)=1,"",IF(OR(S55=LEFT(P$1,1),S55=RIGHT(P$1,1)),COUNTIF(S$2:S55,LEFT(P$1,1))+COUNTIF(S$2:S55,RIGHT(P$1,1)),""))</f>
        <v/>
      </c>
      <c r="Q55" s="86" t="str">
        <f>IF(COUNTBLANK(M55)=1,"",IF(OR(S55=LEFT(Q$1,1),S55=RIGHT(Q$1,1)),COUNTIF(S$2:S55,LEFT(Q$1,1))+COUNTIF(S$2:S55,RIGHT(Q$1,1)),""))</f>
        <v/>
      </c>
      <c r="R55" s="86" t="str">
        <f>IF(COUNTBLANK(M55)=1,"",IF(OR(T55=LEFT(R$1,1),T55=RIGHT(R$1,1)),COUNTIF(T$2:T55,LEFT(R$1,1))+COUNTIF(T$2:T55,RIGHT(R$1,1)),""))</f>
        <v/>
      </c>
      <c r="S55" s="86" t="str">
        <f>IF(COUNTBLANK(M55)=1,"",INDEX(Registration!$C$2:$C$101,MATCH(M55,Registration!$B$2:$B$101,0)))</f>
        <v/>
      </c>
      <c r="T55" s="86" t="str">
        <f>IF(COUNTBLANK(M55)=1,"",IF(COUNTBLANK(INDEX(Registration!$D$2:$D$101,MATCH(M55,Registration!$B$2:$B$101,0)))=1,"",INDEX(Registration!$D$2:$D$101,MATCH(M55,Registration!$B$2:$B$101,0))))</f>
        <v/>
      </c>
    </row>
    <row r="56" spans="1:20" x14ac:dyDescent="0.25">
      <c r="A56" s="29" t="str">
        <f>IF(COUNTBLANK(Registration!B56)=1,"",Registration!B56)</f>
        <v/>
      </c>
      <c r="B56" s="55"/>
      <c r="C56" s="56"/>
      <c r="D56" s="56"/>
      <c r="E56" s="56"/>
      <c r="F56" s="63"/>
      <c r="G56" s="31" t="str">
        <f t="shared" si="2"/>
        <v/>
      </c>
      <c r="H56" s="52" t="str">
        <f t="shared" si="3"/>
        <v/>
      </c>
      <c r="I56" s="31" t="str">
        <f t="shared" si="4"/>
        <v/>
      </c>
      <c r="K56" s="172" t="s">
        <v>73</v>
      </c>
      <c r="L56" s="172" t="s">
        <v>73</v>
      </c>
      <c r="M56" s="173" t="s">
        <v>73</v>
      </c>
      <c r="O56" s="86" t="str">
        <f>IF(COUNTBLANK(M56)=1,"",IF(OR(S56=LEFT(O$1,1),S56=RIGHT(O$1,1)),COUNTIF(S$2:S56,LEFT(O$1,1))+COUNTIF(S$2:S56,RIGHT(O$1,1)),""))</f>
        <v/>
      </c>
      <c r="P56" s="86" t="str">
        <f>IF(COUNTBLANK(M56)=1,"",IF(OR(S56=LEFT(P$1,1),S56=RIGHT(P$1,1)),COUNTIF(S$2:S56,LEFT(P$1,1))+COUNTIF(S$2:S56,RIGHT(P$1,1)),""))</f>
        <v/>
      </c>
      <c r="Q56" s="86" t="str">
        <f>IF(COUNTBLANK(M56)=1,"",IF(OR(S56=LEFT(Q$1,1),S56=RIGHT(Q$1,1)),COUNTIF(S$2:S56,LEFT(Q$1,1))+COUNTIF(S$2:S56,RIGHT(Q$1,1)),""))</f>
        <v/>
      </c>
      <c r="R56" s="86" t="str">
        <f>IF(COUNTBLANK(M56)=1,"",IF(OR(T56=LEFT(R$1,1),T56=RIGHT(R$1,1)),COUNTIF(T$2:T56,LEFT(R$1,1))+COUNTIF(T$2:T56,RIGHT(R$1,1)),""))</f>
        <v/>
      </c>
      <c r="S56" s="86" t="str">
        <f>IF(COUNTBLANK(M56)=1,"",INDEX(Registration!$C$2:$C$101,MATCH(M56,Registration!$B$2:$B$101,0)))</f>
        <v/>
      </c>
      <c r="T56" s="86" t="str">
        <f>IF(COUNTBLANK(M56)=1,"",IF(COUNTBLANK(INDEX(Registration!$D$2:$D$101,MATCH(M56,Registration!$B$2:$B$101,0)))=1,"",INDEX(Registration!$D$2:$D$101,MATCH(M56,Registration!$B$2:$B$101,0))))</f>
        <v/>
      </c>
    </row>
    <row r="57" spans="1:20" x14ac:dyDescent="0.25">
      <c r="A57" s="29" t="str">
        <f>IF(COUNTBLANK(Registration!B57)=1,"",Registration!B57)</f>
        <v/>
      </c>
      <c r="B57" s="55"/>
      <c r="C57" s="56"/>
      <c r="D57" s="56"/>
      <c r="E57" s="56"/>
      <c r="F57" s="63"/>
      <c r="G57" s="31" t="str">
        <f t="shared" si="2"/>
        <v/>
      </c>
      <c r="H57" s="52" t="str">
        <f t="shared" si="3"/>
        <v/>
      </c>
      <c r="I57" s="31" t="str">
        <f t="shared" si="4"/>
        <v/>
      </c>
      <c r="K57" s="172" t="s">
        <v>73</v>
      </c>
      <c r="L57" s="172" t="s">
        <v>73</v>
      </c>
      <c r="M57" s="173" t="s">
        <v>73</v>
      </c>
      <c r="O57" s="86" t="str">
        <f>IF(COUNTBLANK(M57)=1,"",IF(OR(S57=LEFT(O$1,1),S57=RIGHT(O$1,1)),COUNTIF(S$2:S57,LEFT(O$1,1))+COUNTIF(S$2:S57,RIGHT(O$1,1)),""))</f>
        <v/>
      </c>
      <c r="P57" s="86" t="str">
        <f>IF(COUNTBLANK(M57)=1,"",IF(OR(S57=LEFT(P$1,1),S57=RIGHT(P$1,1)),COUNTIF(S$2:S57,LEFT(P$1,1))+COUNTIF(S$2:S57,RIGHT(P$1,1)),""))</f>
        <v/>
      </c>
      <c r="Q57" s="86" t="str">
        <f>IF(COUNTBLANK(M57)=1,"",IF(OR(S57=LEFT(Q$1,1),S57=RIGHT(Q$1,1)),COUNTIF(S$2:S57,LEFT(Q$1,1))+COUNTIF(S$2:S57,RIGHT(Q$1,1)),""))</f>
        <v/>
      </c>
      <c r="R57" s="86" t="str">
        <f>IF(COUNTBLANK(M57)=1,"",IF(OR(T57=LEFT(R$1,1),T57=RIGHT(R$1,1)),COUNTIF(T$2:T57,LEFT(R$1,1))+COUNTIF(T$2:T57,RIGHT(R$1,1)),""))</f>
        <v/>
      </c>
      <c r="S57" s="86" t="str">
        <f>IF(COUNTBLANK(M57)=1,"",INDEX(Registration!$C$2:$C$101,MATCH(M57,Registration!$B$2:$B$101,0)))</f>
        <v/>
      </c>
      <c r="T57" s="86" t="str">
        <f>IF(COUNTBLANK(M57)=1,"",IF(COUNTBLANK(INDEX(Registration!$D$2:$D$101,MATCH(M57,Registration!$B$2:$B$101,0)))=1,"",INDEX(Registration!$D$2:$D$101,MATCH(M57,Registration!$B$2:$B$101,0))))</f>
        <v/>
      </c>
    </row>
    <row r="58" spans="1:20" x14ac:dyDescent="0.25">
      <c r="A58" s="29" t="str">
        <f>IF(COUNTBLANK(Registration!B58)=1,"",Registration!B58)</f>
        <v/>
      </c>
      <c r="B58" s="55"/>
      <c r="C58" s="56"/>
      <c r="D58" s="56"/>
      <c r="E58" s="56"/>
      <c r="F58" s="63"/>
      <c r="G58" s="31" t="str">
        <f t="shared" si="2"/>
        <v/>
      </c>
      <c r="H58" s="52" t="str">
        <f t="shared" si="3"/>
        <v/>
      </c>
      <c r="I58" s="31" t="str">
        <f t="shared" si="4"/>
        <v/>
      </c>
      <c r="K58" s="172" t="s">
        <v>73</v>
      </c>
      <c r="L58" s="172" t="s">
        <v>73</v>
      </c>
      <c r="M58" s="173" t="s">
        <v>73</v>
      </c>
      <c r="O58" s="86" t="str">
        <f>IF(COUNTBLANK(M58)=1,"",IF(OR(S58=LEFT(O$1,1),S58=RIGHT(O$1,1)),COUNTIF(S$2:S58,LEFT(O$1,1))+COUNTIF(S$2:S58,RIGHT(O$1,1)),""))</f>
        <v/>
      </c>
      <c r="P58" s="86" t="str">
        <f>IF(COUNTBLANK(M58)=1,"",IF(OR(S58=LEFT(P$1,1),S58=RIGHT(P$1,1)),COUNTIF(S$2:S58,LEFT(P$1,1))+COUNTIF(S$2:S58,RIGHT(P$1,1)),""))</f>
        <v/>
      </c>
      <c r="Q58" s="86" t="str">
        <f>IF(COUNTBLANK(M58)=1,"",IF(OR(S58=LEFT(Q$1,1),S58=RIGHT(Q$1,1)),COUNTIF(S$2:S58,LEFT(Q$1,1))+COUNTIF(S$2:S58,RIGHT(Q$1,1)),""))</f>
        <v/>
      </c>
      <c r="R58" s="86" t="str">
        <f>IF(COUNTBLANK(M58)=1,"",IF(OR(T58=LEFT(R$1,1),T58=RIGHT(R$1,1)),COUNTIF(T$2:T58,LEFT(R$1,1))+COUNTIF(T$2:T58,RIGHT(R$1,1)),""))</f>
        <v/>
      </c>
      <c r="S58" s="86" t="str">
        <f>IF(COUNTBLANK(M58)=1,"",INDEX(Registration!$C$2:$C$101,MATCH(M58,Registration!$B$2:$B$101,0)))</f>
        <v/>
      </c>
      <c r="T58" s="86" t="str">
        <f>IF(COUNTBLANK(M58)=1,"",IF(COUNTBLANK(INDEX(Registration!$D$2:$D$101,MATCH(M58,Registration!$B$2:$B$101,0)))=1,"",INDEX(Registration!$D$2:$D$101,MATCH(M58,Registration!$B$2:$B$101,0))))</f>
        <v/>
      </c>
    </row>
    <row r="59" spans="1:20" x14ac:dyDescent="0.25">
      <c r="A59" s="29" t="str">
        <f>IF(COUNTBLANK(Registration!B59)=1,"",Registration!B59)</f>
        <v/>
      </c>
      <c r="B59" s="55"/>
      <c r="C59" s="56"/>
      <c r="D59" s="56"/>
      <c r="E59" s="56"/>
      <c r="F59" s="63"/>
      <c r="G59" s="31" t="str">
        <f t="shared" si="2"/>
        <v/>
      </c>
      <c r="H59" s="52" t="str">
        <f t="shared" si="3"/>
        <v/>
      </c>
      <c r="I59" s="31" t="str">
        <f t="shared" si="4"/>
        <v/>
      </c>
      <c r="K59" s="172" t="s">
        <v>73</v>
      </c>
      <c r="L59" s="172" t="s">
        <v>73</v>
      </c>
      <c r="M59" s="173" t="s">
        <v>73</v>
      </c>
      <c r="O59" s="86" t="str">
        <f>IF(COUNTBLANK(M59)=1,"",IF(OR(S59=LEFT(O$1,1),S59=RIGHT(O$1,1)),COUNTIF(S$2:S59,LEFT(O$1,1))+COUNTIF(S$2:S59,RIGHT(O$1,1)),""))</f>
        <v/>
      </c>
      <c r="P59" s="86" t="str">
        <f>IF(COUNTBLANK(M59)=1,"",IF(OR(S59=LEFT(P$1,1),S59=RIGHT(P$1,1)),COUNTIF(S$2:S59,LEFT(P$1,1))+COUNTIF(S$2:S59,RIGHT(P$1,1)),""))</f>
        <v/>
      </c>
      <c r="Q59" s="86" t="str">
        <f>IF(COUNTBLANK(M59)=1,"",IF(OR(S59=LEFT(Q$1,1),S59=RIGHT(Q$1,1)),COUNTIF(S$2:S59,LEFT(Q$1,1))+COUNTIF(S$2:S59,RIGHT(Q$1,1)),""))</f>
        <v/>
      </c>
      <c r="R59" s="86" t="str">
        <f>IF(COUNTBLANK(M59)=1,"",IF(OR(T59=LEFT(R$1,1),T59=RIGHT(R$1,1)),COUNTIF(T$2:T59,LEFT(R$1,1))+COUNTIF(T$2:T59,RIGHT(R$1,1)),""))</f>
        <v/>
      </c>
      <c r="S59" s="86" t="str">
        <f>IF(COUNTBLANK(M59)=1,"",INDEX(Registration!$C$2:$C$101,MATCH(M59,Registration!$B$2:$B$101,0)))</f>
        <v/>
      </c>
      <c r="T59" s="86" t="str">
        <f>IF(COUNTBLANK(M59)=1,"",IF(COUNTBLANK(INDEX(Registration!$D$2:$D$101,MATCH(M59,Registration!$B$2:$B$101,0)))=1,"",INDEX(Registration!$D$2:$D$101,MATCH(M59,Registration!$B$2:$B$101,0))))</f>
        <v/>
      </c>
    </row>
    <row r="60" spans="1:20" x14ac:dyDescent="0.25">
      <c r="A60" s="29" t="str">
        <f>IF(COUNTBLANK(Registration!B60)=1,"",Registration!B60)</f>
        <v/>
      </c>
      <c r="B60" s="55"/>
      <c r="C60" s="56"/>
      <c r="D60" s="56"/>
      <c r="E60" s="56"/>
      <c r="F60" s="63"/>
      <c r="G60" s="31" t="str">
        <f t="shared" si="2"/>
        <v/>
      </c>
      <c r="H60" s="52" t="str">
        <f t="shared" si="3"/>
        <v/>
      </c>
      <c r="I60" s="31" t="str">
        <f t="shared" si="4"/>
        <v/>
      </c>
      <c r="K60" s="172" t="s">
        <v>73</v>
      </c>
      <c r="L60" s="172" t="s">
        <v>73</v>
      </c>
      <c r="M60" s="173" t="s">
        <v>73</v>
      </c>
      <c r="O60" s="86" t="str">
        <f>IF(COUNTBLANK(M60)=1,"",IF(OR(S60=LEFT(O$1,1),S60=RIGHT(O$1,1)),COUNTIF(S$2:S60,LEFT(O$1,1))+COUNTIF(S$2:S60,RIGHT(O$1,1)),""))</f>
        <v/>
      </c>
      <c r="P60" s="86" t="str">
        <f>IF(COUNTBLANK(M60)=1,"",IF(OR(S60=LEFT(P$1,1),S60=RIGHT(P$1,1)),COUNTIF(S$2:S60,LEFT(P$1,1))+COUNTIF(S$2:S60,RIGHT(P$1,1)),""))</f>
        <v/>
      </c>
      <c r="Q60" s="86" t="str">
        <f>IF(COUNTBLANK(M60)=1,"",IF(OR(S60=LEFT(Q$1,1),S60=RIGHT(Q$1,1)),COUNTIF(S$2:S60,LEFT(Q$1,1))+COUNTIF(S$2:S60,RIGHT(Q$1,1)),""))</f>
        <v/>
      </c>
      <c r="R60" s="86" t="str">
        <f>IF(COUNTBLANK(M60)=1,"",IF(OR(T60=LEFT(R$1,1),T60=RIGHT(R$1,1)),COUNTIF(T$2:T60,LEFT(R$1,1))+COUNTIF(T$2:T60,RIGHT(R$1,1)),""))</f>
        <v/>
      </c>
      <c r="S60" s="86" t="str">
        <f>IF(COUNTBLANK(M60)=1,"",INDEX(Registration!$C$2:$C$101,MATCH(M60,Registration!$B$2:$B$101,0)))</f>
        <v/>
      </c>
      <c r="T60" s="86" t="str">
        <f>IF(COUNTBLANK(M60)=1,"",IF(COUNTBLANK(INDEX(Registration!$D$2:$D$101,MATCH(M60,Registration!$B$2:$B$101,0)))=1,"",INDEX(Registration!$D$2:$D$101,MATCH(M60,Registration!$B$2:$B$101,0))))</f>
        <v/>
      </c>
    </row>
    <row r="61" spans="1:20" x14ac:dyDescent="0.25">
      <c r="A61" s="29" t="str">
        <f>IF(COUNTBLANK(Registration!B61)=1,"",Registration!B61)</f>
        <v/>
      </c>
      <c r="B61" s="55"/>
      <c r="C61" s="56"/>
      <c r="D61" s="56"/>
      <c r="E61" s="56"/>
      <c r="F61" s="63"/>
      <c r="G61" s="31" t="str">
        <f t="shared" si="2"/>
        <v/>
      </c>
      <c r="H61" s="52" t="str">
        <f t="shared" si="3"/>
        <v/>
      </c>
      <c r="I61" s="31" t="str">
        <f t="shared" si="4"/>
        <v/>
      </c>
      <c r="K61" s="172" t="s">
        <v>73</v>
      </c>
      <c r="L61" s="172" t="s">
        <v>73</v>
      </c>
      <c r="M61" s="173" t="s">
        <v>73</v>
      </c>
      <c r="O61" s="86" t="str">
        <f>IF(COUNTBLANK(M61)=1,"",IF(OR(S61=LEFT(O$1,1),S61=RIGHT(O$1,1)),COUNTIF(S$2:S61,LEFT(O$1,1))+COUNTIF(S$2:S61,RIGHT(O$1,1)),""))</f>
        <v/>
      </c>
      <c r="P61" s="86" t="str">
        <f>IF(COUNTBLANK(M61)=1,"",IF(OR(S61=LEFT(P$1,1),S61=RIGHT(P$1,1)),COUNTIF(S$2:S61,LEFT(P$1,1))+COUNTIF(S$2:S61,RIGHT(P$1,1)),""))</f>
        <v/>
      </c>
      <c r="Q61" s="86" t="str">
        <f>IF(COUNTBLANK(M61)=1,"",IF(OR(S61=LEFT(Q$1,1),S61=RIGHT(Q$1,1)),COUNTIF(S$2:S61,LEFT(Q$1,1))+COUNTIF(S$2:S61,RIGHT(Q$1,1)),""))</f>
        <v/>
      </c>
      <c r="R61" s="86" t="str">
        <f>IF(COUNTBLANK(M61)=1,"",IF(OR(T61=LEFT(R$1,1),T61=RIGHT(R$1,1)),COUNTIF(T$2:T61,LEFT(R$1,1))+COUNTIF(T$2:T61,RIGHT(R$1,1)),""))</f>
        <v/>
      </c>
      <c r="S61" s="86" t="str">
        <f>IF(COUNTBLANK(M61)=1,"",INDEX(Registration!$C$2:$C$101,MATCH(M61,Registration!$B$2:$B$101,0)))</f>
        <v/>
      </c>
      <c r="T61" s="86" t="str">
        <f>IF(COUNTBLANK(M61)=1,"",IF(COUNTBLANK(INDEX(Registration!$D$2:$D$101,MATCH(M61,Registration!$B$2:$B$101,0)))=1,"",INDEX(Registration!$D$2:$D$101,MATCH(M61,Registration!$B$2:$B$101,0))))</f>
        <v/>
      </c>
    </row>
    <row r="62" spans="1:20" x14ac:dyDescent="0.25">
      <c r="A62" s="29" t="str">
        <f>IF(COUNTBLANK(Registration!B62)=1,"",Registration!B62)</f>
        <v/>
      </c>
      <c r="B62" s="55"/>
      <c r="C62" s="56"/>
      <c r="D62" s="56"/>
      <c r="E62" s="56"/>
      <c r="F62" s="63"/>
      <c r="G62" s="31" t="str">
        <f t="shared" si="2"/>
        <v/>
      </c>
      <c r="H62" s="52" t="str">
        <f t="shared" si="3"/>
        <v/>
      </c>
      <c r="I62" s="31" t="str">
        <f t="shared" si="4"/>
        <v/>
      </c>
      <c r="K62" s="172" t="s">
        <v>73</v>
      </c>
      <c r="L62" s="172" t="s">
        <v>73</v>
      </c>
      <c r="M62" s="173" t="s">
        <v>73</v>
      </c>
      <c r="O62" s="86" t="str">
        <f>IF(COUNTBLANK(M62)=1,"",IF(OR(S62=LEFT(O$1,1),S62=RIGHT(O$1,1)),COUNTIF(S$2:S62,LEFT(O$1,1))+COUNTIF(S$2:S62,RIGHT(O$1,1)),""))</f>
        <v/>
      </c>
      <c r="P62" s="86" t="str">
        <f>IF(COUNTBLANK(M62)=1,"",IF(OR(S62=LEFT(P$1,1),S62=RIGHT(P$1,1)),COUNTIF(S$2:S62,LEFT(P$1,1))+COUNTIF(S$2:S62,RIGHT(P$1,1)),""))</f>
        <v/>
      </c>
      <c r="Q62" s="86" t="str">
        <f>IF(COUNTBLANK(M62)=1,"",IF(OR(S62=LEFT(Q$1,1),S62=RIGHT(Q$1,1)),COUNTIF(S$2:S62,LEFT(Q$1,1))+COUNTIF(S$2:S62,RIGHT(Q$1,1)),""))</f>
        <v/>
      </c>
      <c r="R62" s="86" t="str">
        <f>IF(COUNTBLANK(M62)=1,"",IF(OR(T62=LEFT(R$1,1),T62=RIGHT(R$1,1)),COUNTIF(T$2:T62,LEFT(R$1,1))+COUNTIF(T$2:T62,RIGHT(R$1,1)),""))</f>
        <v/>
      </c>
      <c r="S62" s="86" t="str">
        <f>IF(COUNTBLANK(M62)=1,"",INDEX(Registration!$C$2:$C$101,MATCH(M62,Registration!$B$2:$B$101,0)))</f>
        <v/>
      </c>
      <c r="T62" s="86" t="str">
        <f>IF(COUNTBLANK(M62)=1,"",IF(COUNTBLANK(INDEX(Registration!$D$2:$D$101,MATCH(M62,Registration!$B$2:$B$101,0)))=1,"",INDEX(Registration!$D$2:$D$101,MATCH(M62,Registration!$B$2:$B$101,0))))</f>
        <v/>
      </c>
    </row>
    <row r="63" spans="1:20" x14ac:dyDescent="0.25">
      <c r="A63" s="29" t="str">
        <f>IF(COUNTBLANK(Registration!B63)=1,"",Registration!B63)</f>
        <v/>
      </c>
      <c r="B63" s="55"/>
      <c r="C63" s="56"/>
      <c r="D63" s="56"/>
      <c r="E63" s="56"/>
      <c r="F63" s="63"/>
      <c r="G63" s="31" t="str">
        <f t="shared" si="2"/>
        <v/>
      </c>
      <c r="H63" s="52" t="str">
        <f t="shared" si="3"/>
        <v/>
      </c>
      <c r="I63" s="31" t="str">
        <f t="shared" si="4"/>
        <v/>
      </c>
      <c r="K63" s="172" t="s">
        <v>73</v>
      </c>
      <c r="L63" s="172" t="s">
        <v>73</v>
      </c>
      <c r="M63" s="173" t="s">
        <v>73</v>
      </c>
      <c r="O63" s="86" t="str">
        <f>IF(COUNTBLANK(M63)=1,"",IF(OR(S63=LEFT(O$1,1),S63=RIGHT(O$1,1)),COUNTIF(S$2:S63,LEFT(O$1,1))+COUNTIF(S$2:S63,RIGHT(O$1,1)),""))</f>
        <v/>
      </c>
      <c r="P63" s="86" t="str">
        <f>IF(COUNTBLANK(M63)=1,"",IF(OR(S63=LEFT(P$1,1),S63=RIGHT(P$1,1)),COUNTIF(S$2:S63,LEFT(P$1,1))+COUNTIF(S$2:S63,RIGHT(P$1,1)),""))</f>
        <v/>
      </c>
      <c r="Q63" s="86" t="str">
        <f>IF(COUNTBLANK(M63)=1,"",IF(OR(S63=LEFT(Q$1,1),S63=RIGHT(Q$1,1)),COUNTIF(S$2:S63,LEFT(Q$1,1))+COUNTIF(S$2:S63,RIGHT(Q$1,1)),""))</f>
        <v/>
      </c>
      <c r="R63" s="86" t="str">
        <f>IF(COUNTBLANK(M63)=1,"",IF(OR(T63=LEFT(R$1,1),T63=RIGHT(R$1,1)),COUNTIF(T$2:T63,LEFT(R$1,1))+COUNTIF(T$2:T63,RIGHT(R$1,1)),""))</f>
        <v/>
      </c>
      <c r="S63" s="86" t="str">
        <f>IF(COUNTBLANK(M63)=1,"",INDEX(Registration!$C$2:$C$101,MATCH(M63,Registration!$B$2:$B$101,0)))</f>
        <v/>
      </c>
      <c r="T63" s="86" t="str">
        <f>IF(COUNTBLANK(M63)=1,"",IF(COUNTBLANK(INDEX(Registration!$D$2:$D$101,MATCH(M63,Registration!$B$2:$B$101,0)))=1,"",INDEX(Registration!$D$2:$D$101,MATCH(M63,Registration!$B$2:$B$101,0))))</f>
        <v/>
      </c>
    </row>
    <row r="64" spans="1:20" x14ac:dyDescent="0.25">
      <c r="A64" s="29" t="str">
        <f>IF(COUNTBLANK(Registration!B64)=1,"",Registration!B64)</f>
        <v/>
      </c>
      <c r="B64" s="55"/>
      <c r="C64" s="56"/>
      <c r="D64" s="56"/>
      <c r="E64" s="56"/>
      <c r="F64" s="63"/>
      <c r="G64" s="31" t="str">
        <f t="shared" si="2"/>
        <v/>
      </c>
      <c r="H64" s="52" t="str">
        <f t="shared" si="3"/>
        <v/>
      </c>
      <c r="I64" s="31" t="str">
        <f t="shared" si="4"/>
        <v/>
      </c>
      <c r="K64" s="172" t="s">
        <v>73</v>
      </c>
      <c r="L64" s="172" t="s">
        <v>73</v>
      </c>
      <c r="M64" s="173" t="s">
        <v>73</v>
      </c>
      <c r="O64" s="86" t="str">
        <f>IF(COUNTBLANK(M64)=1,"",IF(OR(S64=LEFT(O$1,1),S64=RIGHT(O$1,1)),COUNTIF(S$2:S64,LEFT(O$1,1))+COUNTIF(S$2:S64,RIGHT(O$1,1)),""))</f>
        <v/>
      </c>
      <c r="P64" s="86" t="str">
        <f>IF(COUNTBLANK(M64)=1,"",IF(OR(S64=LEFT(P$1,1),S64=RIGHT(P$1,1)),COUNTIF(S$2:S64,LEFT(P$1,1))+COUNTIF(S$2:S64,RIGHT(P$1,1)),""))</f>
        <v/>
      </c>
      <c r="Q64" s="86" t="str">
        <f>IF(COUNTBLANK(M64)=1,"",IF(OR(S64=LEFT(Q$1,1),S64=RIGHT(Q$1,1)),COUNTIF(S$2:S64,LEFT(Q$1,1))+COUNTIF(S$2:S64,RIGHT(Q$1,1)),""))</f>
        <v/>
      </c>
      <c r="R64" s="86" t="str">
        <f>IF(COUNTBLANK(M64)=1,"",IF(OR(T64=LEFT(R$1,1),T64=RIGHT(R$1,1)),COUNTIF(T$2:T64,LEFT(R$1,1))+COUNTIF(T$2:T64,RIGHT(R$1,1)),""))</f>
        <v/>
      </c>
      <c r="S64" s="86" t="str">
        <f>IF(COUNTBLANK(M64)=1,"",INDEX(Registration!$C$2:$C$101,MATCH(M64,Registration!$B$2:$B$101,0)))</f>
        <v/>
      </c>
      <c r="T64" s="86" t="str">
        <f>IF(COUNTBLANK(M64)=1,"",IF(COUNTBLANK(INDEX(Registration!$D$2:$D$101,MATCH(M64,Registration!$B$2:$B$101,0)))=1,"",INDEX(Registration!$D$2:$D$101,MATCH(M64,Registration!$B$2:$B$101,0))))</f>
        <v/>
      </c>
    </row>
    <row r="65" spans="1:20" x14ac:dyDescent="0.25">
      <c r="A65" s="29" t="str">
        <f>IF(COUNTBLANK(Registration!B65)=1,"",Registration!B65)</f>
        <v/>
      </c>
      <c r="B65" s="55"/>
      <c r="C65" s="56"/>
      <c r="D65" s="56"/>
      <c r="E65" s="56"/>
      <c r="F65" s="63"/>
      <c r="G65" s="31" t="str">
        <f t="shared" si="2"/>
        <v/>
      </c>
      <c r="H65" s="52" t="str">
        <f t="shared" si="3"/>
        <v/>
      </c>
      <c r="I65" s="31" t="str">
        <f t="shared" si="4"/>
        <v/>
      </c>
      <c r="K65" s="172" t="s">
        <v>73</v>
      </c>
      <c r="L65" s="172" t="s">
        <v>73</v>
      </c>
      <c r="M65" s="173" t="s">
        <v>73</v>
      </c>
      <c r="O65" s="86" t="str">
        <f>IF(COUNTBLANK(M65)=1,"",IF(OR(S65=LEFT(O$1,1),S65=RIGHT(O$1,1)),COUNTIF(S$2:S65,LEFT(O$1,1))+COUNTIF(S$2:S65,RIGHT(O$1,1)),""))</f>
        <v/>
      </c>
      <c r="P65" s="86" t="str">
        <f>IF(COUNTBLANK(M65)=1,"",IF(OR(S65=LEFT(P$1,1),S65=RIGHT(P$1,1)),COUNTIF(S$2:S65,LEFT(P$1,1))+COUNTIF(S$2:S65,RIGHT(P$1,1)),""))</f>
        <v/>
      </c>
      <c r="Q65" s="86" t="str">
        <f>IF(COUNTBLANK(M65)=1,"",IF(OR(S65=LEFT(Q$1,1),S65=RIGHT(Q$1,1)),COUNTIF(S$2:S65,LEFT(Q$1,1))+COUNTIF(S$2:S65,RIGHT(Q$1,1)),""))</f>
        <v/>
      </c>
      <c r="R65" s="86" t="str">
        <f>IF(COUNTBLANK(M65)=1,"",IF(OR(T65=LEFT(R$1,1),T65=RIGHT(R$1,1)),COUNTIF(T$2:T65,LEFT(R$1,1))+COUNTIF(T$2:T65,RIGHT(R$1,1)),""))</f>
        <v/>
      </c>
      <c r="S65" s="86" t="str">
        <f>IF(COUNTBLANK(M65)=1,"",INDEX(Registration!$C$2:$C$101,MATCH(M65,Registration!$B$2:$B$101,0)))</f>
        <v/>
      </c>
      <c r="T65" s="86" t="str">
        <f>IF(COUNTBLANK(M65)=1,"",IF(COUNTBLANK(INDEX(Registration!$D$2:$D$101,MATCH(M65,Registration!$B$2:$B$101,0)))=1,"",INDEX(Registration!$D$2:$D$101,MATCH(M65,Registration!$B$2:$B$101,0))))</f>
        <v/>
      </c>
    </row>
    <row r="66" spans="1:20" x14ac:dyDescent="0.25">
      <c r="A66" s="29" t="str">
        <f>IF(COUNTBLANK(Registration!B66)=1,"",Registration!B66)</f>
        <v/>
      </c>
      <c r="B66" s="55"/>
      <c r="C66" s="56"/>
      <c r="D66" s="56"/>
      <c r="E66" s="56"/>
      <c r="F66" s="63"/>
      <c r="G66" s="31" t="str">
        <f t="shared" si="2"/>
        <v/>
      </c>
      <c r="H66" s="52" t="str">
        <f t="shared" si="3"/>
        <v/>
      </c>
      <c r="I66" s="31" t="str">
        <f t="shared" si="4"/>
        <v/>
      </c>
      <c r="K66" s="172" t="s">
        <v>73</v>
      </c>
      <c r="L66" s="172" t="s">
        <v>73</v>
      </c>
      <c r="M66" s="173" t="s">
        <v>73</v>
      </c>
      <c r="O66" s="86" t="str">
        <f>IF(COUNTBLANK(M66)=1,"",IF(OR(S66=LEFT(O$1,1),S66=RIGHT(O$1,1)),COUNTIF(S$2:S66,LEFT(O$1,1))+COUNTIF(S$2:S66,RIGHT(O$1,1)),""))</f>
        <v/>
      </c>
      <c r="P66" s="86" t="str">
        <f>IF(COUNTBLANK(M66)=1,"",IF(OR(S66=LEFT(P$1,1),S66=RIGHT(P$1,1)),COUNTIF(S$2:S66,LEFT(P$1,1))+COUNTIF(S$2:S66,RIGHT(P$1,1)),""))</f>
        <v/>
      </c>
      <c r="Q66" s="86" t="str">
        <f>IF(COUNTBLANK(M66)=1,"",IF(OR(S66=LEFT(Q$1,1),S66=RIGHT(Q$1,1)),COUNTIF(S$2:S66,LEFT(Q$1,1))+COUNTIF(S$2:S66,RIGHT(Q$1,1)),""))</f>
        <v/>
      </c>
      <c r="R66" s="86" t="str">
        <f>IF(COUNTBLANK(M66)=1,"",IF(OR(T66=LEFT(R$1,1),T66=RIGHT(R$1,1)),COUNTIF(T$2:T66,LEFT(R$1,1))+COUNTIF(T$2:T66,RIGHT(R$1,1)),""))</f>
        <v/>
      </c>
      <c r="S66" s="86" t="str">
        <f>IF(COUNTBLANK(M66)=1,"",INDEX(Registration!$C$2:$C$101,MATCH(M66,Registration!$B$2:$B$101,0)))</f>
        <v/>
      </c>
      <c r="T66" s="86" t="str">
        <f>IF(COUNTBLANK(M66)=1,"",IF(COUNTBLANK(INDEX(Registration!$D$2:$D$101,MATCH(M66,Registration!$B$2:$B$101,0)))=1,"",INDEX(Registration!$D$2:$D$101,MATCH(M66,Registration!$B$2:$B$101,0))))</f>
        <v/>
      </c>
    </row>
    <row r="67" spans="1:20" x14ac:dyDescent="0.25">
      <c r="A67" s="29" t="str">
        <f>IF(COUNTBLANK(Registration!B67)=1,"",Registration!B67)</f>
        <v/>
      </c>
      <c r="B67" s="55"/>
      <c r="C67" s="56"/>
      <c r="D67" s="56"/>
      <c r="E67" s="56"/>
      <c r="F67" s="63"/>
      <c r="G67" s="31" t="str">
        <f t="shared" ref="G67:G101" si="5">IF(OR(COUNTBLANK($A67)=1,COUNTBLANK(B67:F67)=5),"",IF(OR(B67&lt;0,C67&lt;0,D67&lt;0,E67&lt;0,F67&lt;0),-1,MAX(B67+C67+D67, B67+C67+E67, B67+C67+F67, B67+D67+E67, B67+D67+F67, B67+E67+F67, C67+D67+E67, C67+D67+F67,C67+E67+F67, D67+E67+F67)))</f>
        <v/>
      </c>
      <c r="H67" s="52" t="str">
        <f t="shared" si="3"/>
        <v/>
      </c>
      <c r="I67" s="31" t="str">
        <f t="shared" si="4"/>
        <v/>
      </c>
      <c r="K67" s="172" t="s">
        <v>73</v>
      </c>
      <c r="L67" s="172" t="s">
        <v>73</v>
      </c>
      <c r="M67" s="173" t="s">
        <v>73</v>
      </c>
      <c r="O67" s="86" t="str">
        <f>IF(COUNTBLANK(M67)=1,"",IF(OR(S67=LEFT(O$1,1),S67=RIGHT(O$1,1)),COUNTIF(S$2:S67,LEFT(O$1,1))+COUNTIF(S$2:S67,RIGHT(O$1,1)),""))</f>
        <v/>
      </c>
      <c r="P67" s="86" t="str">
        <f>IF(COUNTBLANK(M67)=1,"",IF(OR(S67=LEFT(P$1,1),S67=RIGHT(P$1,1)),COUNTIF(S$2:S67,LEFT(P$1,1))+COUNTIF(S$2:S67,RIGHT(P$1,1)),""))</f>
        <v/>
      </c>
      <c r="Q67" s="86" t="str">
        <f>IF(COUNTBLANK(M67)=1,"",IF(OR(S67=LEFT(Q$1,1),S67=RIGHT(Q$1,1)),COUNTIF(S$2:S67,LEFT(Q$1,1))+COUNTIF(S$2:S67,RIGHT(Q$1,1)),""))</f>
        <v/>
      </c>
      <c r="R67" s="86" t="str">
        <f>IF(COUNTBLANK(M67)=1,"",IF(OR(T67=LEFT(R$1,1),T67=RIGHT(R$1,1)),COUNTIF(T$2:T67,LEFT(R$1,1))+COUNTIF(T$2:T67,RIGHT(R$1,1)),""))</f>
        <v/>
      </c>
      <c r="S67" s="86" t="str">
        <f>IF(COUNTBLANK(M67)=1,"",INDEX(Registration!$C$2:$C$101,MATCH(M67,Registration!$B$2:$B$101,0)))</f>
        <v/>
      </c>
      <c r="T67" s="86" t="str">
        <f>IF(COUNTBLANK(M67)=1,"",IF(COUNTBLANK(INDEX(Registration!$D$2:$D$101,MATCH(M67,Registration!$B$2:$B$101,0)))=1,"",INDEX(Registration!$D$2:$D$101,MATCH(M67,Registration!$B$2:$B$101,0))))</f>
        <v/>
      </c>
    </row>
    <row r="68" spans="1:20" x14ac:dyDescent="0.25">
      <c r="A68" s="29" t="str">
        <f>IF(COUNTBLANK(Registration!B68)=1,"",Registration!B68)</f>
        <v/>
      </c>
      <c r="B68" s="55"/>
      <c r="C68" s="56"/>
      <c r="D68" s="56"/>
      <c r="E68" s="56"/>
      <c r="F68" s="63"/>
      <c r="G68" s="31" t="str">
        <f t="shared" si="5"/>
        <v/>
      </c>
      <c r="H68" s="52" t="str">
        <f t="shared" si="3"/>
        <v/>
      </c>
      <c r="I68" s="31" t="str">
        <f t="shared" si="4"/>
        <v/>
      </c>
      <c r="K68" s="172" t="s">
        <v>73</v>
      </c>
      <c r="L68" s="172" t="s">
        <v>73</v>
      </c>
      <c r="M68" s="173" t="s">
        <v>73</v>
      </c>
      <c r="O68" s="86" t="str">
        <f>IF(COUNTBLANK(M68)=1,"",IF(OR(S68=LEFT(O$1,1),S68=RIGHT(O$1,1)),COUNTIF(S$2:S68,LEFT(O$1,1))+COUNTIF(S$2:S68,RIGHT(O$1,1)),""))</f>
        <v/>
      </c>
      <c r="P68" s="86" t="str">
        <f>IF(COUNTBLANK(M68)=1,"",IF(OR(S68=LEFT(P$1,1),S68=RIGHT(P$1,1)),COUNTIF(S$2:S68,LEFT(P$1,1))+COUNTIF(S$2:S68,RIGHT(P$1,1)),""))</f>
        <v/>
      </c>
      <c r="Q68" s="86" t="str">
        <f>IF(COUNTBLANK(M68)=1,"",IF(OR(S68=LEFT(Q$1,1),S68=RIGHT(Q$1,1)),COUNTIF(S$2:S68,LEFT(Q$1,1))+COUNTIF(S$2:S68,RIGHT(Q$1,1)),""))</f>
        <v/>
      </c>
      <c r="R68" s="86" t="str">
        <f>IF(COUNTBLANK(M68)=1,"",IF(OR(T68=LEFT(R$1,1),T68=RIGHT(R$1,1)),COUNTIF(T$2:T68,LEFT(R$1,1))+COUNTIF(T$2:T68,RIGHT(R$1,1)),""))</f>
        <v/>
      </c>
      <c r="S68" s="86" t="str">
        <f>IF(COUNTBLANK(M68)=1,"",INDEX(Registration!$C$2:$C$101,MATCH(M68,Registration!$B$2:$B$101,0)))</f>
        <v/>
      </c>
      <c r="T68" s="86" t="str">
        <f>IF(COUNTBLANK(M68)=1,"",IF(COUNTBLANK(INDEX(Registration!$D$2:$D$101,MATCH(M68,Registration!$B$2:$B$101,0)))=1,"",INDEX(Registration!$D$2:$D$101,MATCH(M68,Registration!$B$2:$B$101,0))))</f>
        <v/>
      </c>
    </row>
    <row r="69" spans="1:20" x14ac:dyDescent="0.25">
      <c r="A69" s="29" t="str">
        <f>IF(COUNTBLANK(Registration!B69)=1,"",Registration!B69)</f>
        <v/>
      </c>
      <c r="B69" s="55"/>
      <c r="C69" s="56"/>
      <c r="D69" s="56"/>
      <c r="E69" s="56"/>
      <c r="F69" s="63"/>
      <c r="G69" s="31" t="str">
        <f t="shared" si="5"/>
        <v/>
      </c>
      <c r="H69" s="52" t="str">
        <f t="shared" si="3"/>
        <v/>
      </c>
      <c r="I69" s="31" t="str">
        <f t="shared" si="4"/>
        <v/>
      </c>
      <c r="K69" s="172" t="s">
        <v>73</v>
      </c>
      <c r="L69" s="172" t="s">
        <v>73</v>
      </c>
      <c r="M69" s="173" t="s">
        <v>73</v>
      </c>
      <c r="O69" s="86" t="str">
        <f>IF(COUNTBLANK(M69)=1,"",IF(OR(S69=LEFT(O$1,1),S69=RIGHT(O$1,1)),COUNTIF(S$2:S69,LEFT(O$1,1))+COUNTIF(S$2:S69,RIGHT(O$1,1)),""))</f>
        <v/>
      </c>
      <c r="P69" s="86" t="str">
        <f>IF(COUNTBLANK(M69)=1,"",IF(OR(S69=LEFT(P$1,1),S69=RIGHT(P$1,1)),COUNTIF(S$2:S69,LEFT(P$1,1))+COUNTIF(S$2:S69,RIGHT(P$1,1)),""))</f>
        <v/>
      </c>
      <c r="Q69" s="86" t="str">
        <f>IF(COUNTBLANK(M69)=1,"",IF(OR(S69=LEFT(Q$1,1),S69=RIGHT(Q$1,1)),COUNTIF(S$2:S69,LEFT(Q$1,1))+COUNTIF(S$2:S69,RIGHT(Q$1,1)),""))</f>
        <v/>
      </c>
      <c r="R69" s="86" t="str">
        <f>IF(COUNTBLANK(M69)=1,"",IF(OR(T69=LEFT(R$1,1),T69=RIGHT(R$1,1)),COUNTIF(T$2:T69,LEFT(R$1,1))+COUNTIF(T$2:T69,RIGHT(R$1,1)),""))</f>
        <v/>
      </c>
      <c r="S69" s="86" t="str">
        <f>IF(COUNTBLANK(M69)=1,"",INDEX(Registration!$C$2:$C$101,MATCH(M69,Registration!$B$2:$B$101,0)))</f>
        <v/>
      </c>
      <c r="T69" s="86" t="str">
        <f>IF(COUNTBLANK(M69)=1,"",IF(COUNTBLANK(INDEX(Registration!$D$2:$D$101,MATCH(M69,Registration!$B$2:$B$101,0)))=1,"",INDEX(Registration!$D$2:$D$101,MATCH(M69,Registration!$B$2:$B$101,0))))</f>
        <v/>
      </c>
    </row>
    <row r="70" spans="1:20" x14ac:dyDescent="0.25">
      <c r="A70" s="29" t="str">
        <f>IF(COUNTBLANK(Registration!B70)=1,"",Registration!B70)</f>
        <v/>
      </c>
      <c r="B70" s="55"/>
      <c r="C70" s="56"/>
      <c r="D70" s="56"/>
      <c r="E70" s="56"/>
      <c r="F70" s="63"/>
      <c r="G70" s="31" t="str">
        <f t="shared" si="5"/>
        <v/>
      </c>
      <c r="H70" s="52" t="str">
        <f t="shared" si="3"/>
        <v/>
      </c>
      <c r="I70" s="31" t="str">
        <f t="shared" si="4"/>
        <v/>
      </c>
      <c r="K70" s="172" t="s">
        <v>73</v>
      </c>
      <c r="L70" s="172" t="s">
        <v>73</v>
      </c>
      <c r="M70" s="173" t="s">
        <v>73</v>
      </c>
      <c r="O70" s="86" t="str">
        <f>IF(COUNTBLANK(M70)=1,"",IF(OR(S70=LEFT(O$1,1),S70=RIGHT(O$1,1)),COUNTIF(S$2:S70,LEFT(O$1,1))+COUNTIF(S$2:S70,RIGHT(O$1,1)),""))</f>
        <v/>
      </c>
      <c r="P70" s="86" t="str">
        <f>IF(COUNTBLANK(M70)=1,"",IF(OR(S70=LEFT(P$1,1),S70=RIGHT(P$1,1)),COUNTIF(S$2:S70,LEFT(P$1,1))+COUNTIF(S$2:S70,RIGHT(P$1,1)),""))</f>
        <v/>
      </c>
      <c r="Q70" s="86" t="str">
        <f>IF(COUNTBLANK(M70)=1,"",IF(OR(S70=LEFT(Q$1,1),S70=RIGHT(Q$1,1)),COUNTIF(S$2:S70,LEFT(Q$1,1))+COUNTIF(S$2:S70,RIGHT(Q$1,1)),""))</f>
        <v/>
      </c>
      <c r="R70" s="86" t="str">
        <f>IF(COUNTBLANK(M70)=1,"",IF(OR(T70=LEFT(R$1,1),T70=RIGHT(R$1,1)),COUNTIF(T$2:T70,LEFT(R$1,1))+COUNTIF(T$2:T70,RIGHT(R$1,1)),""))</f>
        <v/>
      </c>
      <c r="S70" s="86" t="str">
        <f>IF(COUNTBLANK(M70)=1,"",INDEX(Registration!$C$2:$C$101,MATCH(M70,Registration!$B$2:$B$101,0)))</f>
        <v/>
      </c>
      <c r="T70" s="86" t="str">
        <f>IF(COUNTBLANK(M70)=1,"",IF(COUNTBLANK(INDEX(Registration!$D$2:$D$101,MATCH(M70,Registration!$B$2:$B$101,0)))=1,"",INDEX(Registration!$D$2:$D$101,MATCH(M70,Registration!$B$2:$B$101,0))))</f>
        <v/>
      </c>
    </row>
    <row r="71" spans="1:20" x14ac:dyDescent="0.25">
      <c r="A71" s="29" t="str">
        <f>IF(COUNTBLANK(Registration!B71)=1,"",Registration!B71)</f>
        <v/>
      </c>
      <c r="B71" s="55"/>
      <c r="C71" s="56"/>
      <c r="D71" s="56"/>
      <c r="E71" s="56"/>
      <c r="F71" s="63"/>
      <c r="G71" s="31" t="str">
        <f t="shared" si="5"/>
        <v/>
      </c>
      <c r="H71" s="52" t="str">
        <f t="shared" si="3"/>
        <v/>
      </c>
      <c r="I71" s="31" t="str">
        <f t="shared" si="4"/>
        <v/>
      </c>
      <c r="K71" s="172" t="s">
        <v>73</v>
      </c>
      <c r="L71" s="172" t="s">
        <v>73</v>
      </c>
      <c r="M71" s="173" t="s">
        <v>73</v>
      </c>
      <c r="O71" s="86" t="str">
        <f>IF(COUNTBLANK(M71)=1,"",IF(OR(S71=LEFT(O$1,1),S71=RIGHT(O$1,1)),COUNTIF(S$2:S71,LEFT(O$1,1))+COUNTIF(S$2:S71,RIGHT(O$1,1)),""))</f>
        <v/>
      </c>
      <c r="P71" s="86" t="str">
        <f>IF(COUNTBLANK(M71)=1,"",IF(OR(S71=LEFT(P$1,1),S71=RIGHT(P$1,1)),COUNTIF(S$2:S71,LEFT(P$1,1))+COUNTIF(S$2:S71,RIGHT(P$1,1)),""))</f>
        <v/>
      </c>
      <c r="Q71" s="86" t="str">
        <f>IF(COUNTBLANK(M71)=1,"",IF(OR(S71=LEFT(Q$1,1),S71=RIGHT(Q$1,1)),COUNTIF(S$2:S71,LEFT(Q$1,1))+COUNTIF(S$2:S71,RIGHT(Q$1,1)),""))</f>
        <v/>
      </c>
      <c r="R71" s="86" t="str">
        <f>IF(COUNTBLANK(M71)=1,"",IF(OR(T71=LEFT(R$1,1),T71=RIGHT(R$1,1)),COUNTIF(T$2:T71,LEFT(R$1,1))+COUNTIF(T$2:T71,RIGHT(R$1,1)),""))</f>
        <v/>
      </c>
      <c r="S71" s="86" t="str">
        <f>IF(COUNTBLANK(M71)=1,"",INDEX(Registration!$C$2:$C$101,MATCH(M71,Registration!$B$2:$B$101,0)))</f>
        <v/>
      </c>
      <c r="T71" s="86" t="str">
        <f>IF(COUNTBLANK(M71)=1,"",IF(COUNTBLANK(INDEX(Registration!$D$2:$D$101,MATCH(M71,Registration!$B$2:$B$101,0)))=1,"",INDEX(Registration!$D$2:$D$101,MATCH(M71,Registration!$B$2:$B$101,0))))</f>
        <v/>
      </c>
    </row>
    <row r="72" spans="1:20" x14ac:dyDescent="0.25">
      <c r="A72" s="29" t="str">
        <f>IF(COUNTBLANK(Registration!B72)=1,"",Registration!B72)</f>
        <v/>
      </c>
      <c r="B72" s="55"/>
      <c r="C72" s="56"/>
      <c r="D72" s="56"/>
      <c r="E72" s="56"/>
      <c r="F72" s="63"/>
      <c r="G72" s="31" t="str">
        <f t="shared" si="5"/>
        <v/>
      </c>
      <c r="H72" s="52" t="str">
        <f t="shared" si="3"/>
        <v/>
      </c>
      <c r="I72" s="31" t="str">
        <f t="shared" si="4"/>
        <v/>
      </c>
      <c r="K72" s="172" t="s">
        <v>73</v>
      </c>
      <c r="L72" s="172" t="s">
        <v>73</v>
      </c>
      <c r="M72" s="173" t="s">
        <v>73</v>
      </c>
      <c r="O72" s="86" t="str">
        <f>IF(COUNTBLANK(M72)=1,"",IF(OR(S72=LEFT(O$1,1),S72=RIGHT(O$1,1)),COUNTIF(S$2:S72,LEFT(O$1,1))+COUNTIF(S$2:S72,RIGHT(O$1,1)),""))</f>
        <v/>
      </c>
      <c r="P72" s="86" t="str">
        <f>IF(COUNTBLANK(M72)=1,"",IF(OR(S72=LEFT(P$1,1),S72=RIGHT(P$1,1)),COUNTIF(S$2:S72,LEFT(P$1,1))+COUNTIF(S$2:S72,RIGHT(P$1,1)),""))</f>
        <v/>
      </c>
      <c r="Q72" s="86" t="str">
        <f>IF(COUNTBLANK(M72)=1,"",IF(OR(S72=LEFT(Q$1,1),S72=RIGHT(Q$1,1)),COUNTIF(S$2:S72,LEFT(Q$1,1))+COUNTIF(S$2:S72,RIGHT(Q$1,1)),""))</f>
        <v/>
      </c>
      <c r="R72" s="86" t="str">
        <f>IF(COUNTBLANK(M72)=1,"",IF(OR(T72=LEFT(R$1,1),T72=RIGHT(R$1,1)),COUNTIF(T$2:T72,LEFT(R$1,1))+COUNTIF(T$2:T72,RIGHT(R$1,1)),""))</f>
        <v/>
      </c>
      <c r="S72" s="86" t="str">
        <f>IF(COUNTBLANK(M72)=1,"",INDEX(Registration!$C$2:$C$101,MATCH(M72,Registration!$B$2:$B$101,0)))</f>
        <v/>
      </c>
      <c r="T72" s="86" t="str">
        <f>IF(COUNTBLANK(M72)=1,"",IF(COUNTBLANK(INDEX(Registration!$D$2:$D$101,MATCH(M72,Registration!$B$2:$B$101,0)))=1,"",INDEX(Registration!$D$2:$D$101,MATCH(M72,Registration!$B$2:$B$101,0))))</f>
        <v/>
      </c>
    </row>
    <row r="73" spans="1:20" x14ac:dyDescent="0.25">
      <c r="A73" s="29" t="str">
        <f>IF(COUNTBLANK(Registration!B73)=1,"",Registration!B73)</f>
        <v/>
      </c>
      <c r="B73" s="55"/>
      <c r="C73" s="56"/>
      <c r="D73" s="56"/>
      <c r="E73" s="56"/>
      <c r="F73" s="63"/>
      <c r="G73" s="31" t="str">
        <f t="shared" si="5"/>
        <v/>
      </c>
      <c r="H73" s="52" t="str">
        <f t="shared" si="3"/>
        <v/>
      </c>
      <c r="I73" s="31" t="str">
        <f t="shared" si="4"/>
        <v/>
      </c>
      <c r="K73" s="172" t="s">
        <v>73</v>
      </c>
      <c r="L73" s="172" t="s">
        <v>73</v>
      </c>
      <c r="M73" s="173" t="s">
        <v>73</v>
      </c>
      <c r="O73" s="86" t="str">
        <f>IF(COUNTBLANK(M73)=1,"",IF(OR(S73=LEFT(O$1,1),S73=RIGHT(O$1,1)),COUNTIF(S$2:S73,LEFT(O$1,1))+COUNTIF(S$2:S73,RIGHT(O$1,1)),""))</f>
        <v/>
      </c>
      <c r="P73" s="86" t="str">
        <f>IF(COUNTBLANK(M73)=1,"",IF(OR(S73=LEFT(P$1,1),S73=RIGHT(P$1,1)),COUNTIF(S$2:S73,LEFT(P$1,1))+COUNTIF(S$2:S73,RIGHT(P$1,1)),""))</f>
        <v/>
      </c>
      <c r="Q73" s="86" t="str">
        <f>IF(COUNTBLANK(M73)=1,"",IF(OR(S73=LEFT(Q$1,1),S73=RIGHT(Q$1,1)),COUNTIF(S$2:S73,LEFT(Q$1,1))+COUNTIF(S$2:S73,RIGHT(Q$1,1)),""))</f>
        <v/>
      </c>
      <c r="R73" s="86" t="str">
        <f>IF(COUNTBLANK(M73)=1,"",IF(OR(T73=LEFT(R$1,1),T73=RIGHT(R$1,1)),COUNTIF(T$2:T73,LEFT(R$1,1))+COUNTIF(T$2:T73,RIGHT(R$1,1)),""))</f>
        <v/>
      </c>
      <c r="S73" s="86" t="str">
        <f>IF(COUNTBLANK(M73)=1,"",INDEX(Registration!$C$2:$C$101,MATCH(M73,Registration!$B$2:$B$101,0)))</f>
        <v/>
      </c>
      <c r="T73" s="86" t="str">
        <f>IF(COUNTBLANK(M73)=1,"",IF(COUNTBLANK(INDEX(Registration!$D$2:$D$101,MATCH(M73,Registration!$B$2:$B$101,0)))=1,"",INDEX(Registration!$D$2:$D$101,MATCH(M73,Registration!$B$2:$B$101,0))))</f>
        <v/>
      </c>
    </row>
    <row r="74" spans="1:20" x14ac:dyDescent="0.25">
      <c r="A74" s="29" t="str">
        <f>IF(COUNTBLANK(Registration!B74)=1,"",Registration!B74)</f>
        <v/>
      </c>
      <c r="B74" s="55"/>
      <c r="C74" s="56"/>
      <c r="D74" s="56"/>
      <c r="E74" s="56"/>
      <c r="F74" s="63"/>
      <c r="G74" s="31" t="str">
        <f t="shared" si="5"/>
        <v/>
      </c>
      <c r="H74" s="52" t="str">
        <f t="shared" si="3"/>
        <v/>
      </c>
      <c r="I74" s="31" t="str">
        <f t="shared" si="4"/>
        <v/>
      </c>
      <c r="K74" s="172" t="s">
        <v>73</v>
      </c>
      <c r="L74" s="172" t="s">
        <v>73</v>
      </c>
      <c r="M74" s="173" t="s">
        <v>73</v>
      </c>
      <c r="O74" s="86" t="str">
        <f>IF(COUNTBLANK(M74)=1,"",IF(OR(S74=LEFT(O$1,1),S74=RIGHT(O$1,1)),COUNTIF(S$2:S74,LEFT(O$1,1))+COUNTIF(S$2:S74,RIGHT(O$1,1)),""))</f>
        <v/>
      </c>
      <c r="P74" s="86" t="str">
        <f>IF(COUNTBLANK(M74)=1,"",IF(OR(S74=LEFT(P$1,1),S74=RIGHT(P$1,1)),COUNTIF(S$2:S74,LEFT(P$1,1))+COUNTIF(S$2:S74,RIGHT(P$1,1)),""))</f>
        <v/>
      </c>
      <c r="Q74" s="86" t="str">
        <f>IF(COUNTBLANK(M74)=1,"",IF(OR(S74=LEFT(Q$1,1),S74=RIGHT(Q$1,1)),COUNTIF(S$2:S74,LEFT(Q$1,1))+COUNTIF(S$2:S74,RIGHT(Q$1,1)),""))</f>
        <v/>
      </c>
      <c r="R74" s="86" t="str">
        <f>IF(COUNTBLANK(M74)=1,"",IF(OR(T74=LEFT(R$1,1),T74=RIGHT(R$1,1)),COUNTIF(T$2:T74,LEFT(R$1,1))+COUNTIF(T$2:T74,RIGHT(R$1,1)),""))</f>
        <v/>
      </c>
      <c r="S74" s="86" t="str">
        <f>IF(COUNTBLANK(M74)=1,"",INDEX(Registration!$C$2:$C$101,MATCH(M74,Registration!$B$2:$B$101,0)))</f>
        <v/>
      </c>
      <c r="T74" s="86" t="str">
        <f>IF(COUNTBLANK(M74)=1,"",IF(COUNTBLANK(INDEX(Registration!$D$2:$D$101,MATCH(M74,Registration!$B$2:$B$101,0)))=1,"",INDEX(Registration!$D$2:$D$101,MATCH(M74,Registration!$B$2:$B$101,0))))</f>
        <v/>
      </c>
    </row>
    <row r="75" spans="1:20" x14ac:dyDescent="0.25">
      <c r="A75" s="29" t="str">
        <f>IF(COUNTBLANK(Registration!B75)=1,"",Registration!B75)</f>
        <v/>
      </c>
      <c r="B75" s="55"/>
      <c r="C75" s="56"/>
      <c r="D75" s="56"/>
      <c r="E75" s="56"/>
      <c r="F75" s="63"/>
      <c r="G75" s="31" t="str">
        <f t="shared" si="5"/>
        <v/>
      </c>
      <c r="H75" s="52" t="str">
        <f t="shared" ref="H75:H101" si="6">IF(OR(COUNTBLANK($A75)=1,COUNTBLANK(G75)=1),"",RANK(G75,$G$2:$G$101,0))</f>
        <v/>
      </c>
      <c r="I75" s="31" t="str">
        <f t="shared" ref="I75:I101" si="7">IF(OR(COUNTBLANK($A75)=1,COUNTBLANK(G75)=1),"",placingpoints(H75,COUNTIF(H$2:H$101,"="&amp;H75)))</f>
        <v/>
      </c>
      <c r="K75" s="172" t="s">
        <v>73</v>
      </c>
      <c r="L75" s="172" t="s">
        <v>73</v>
      </c>
      <c r="M75" s="173" t="s">
        <v>73</v>
      </c>
      <c r="O75" s="86" t="str">
        <f>IF(COUNTBLANK(M75)=1,"",IF(OR(S75=LEFT(O$1,1),S75=RIGHT(O$1,1)),COUNTIF(S$2:S75,LEFT(O$1,1))+COUNTIF(S$2:S75,RIGHT(O$1,1)),""))</f>
        <v/>
      </c>
      <c r="P75" s="86" t="str">
        <f>IF(COUNTBLANK(M75)=1,"",IF(OR(S75=LEFT(P$1,1),S75=RIGHT(P$1,1)),COUNTIF(S$2:S75,LEFT(P$1,1))+COUNTIF(S$2:S75,RIGHT(P$1,1)),""))</f>
        <v/>
      </c>
      <c r="Q75" s="86" t="str">
        <f>IF(COUNTBLANK(M75)=1,"",IF(OR(S75=LEFT(Q$1,1),S75=RIGHT(Q$1,1)),COUNTIF(S$2:S75,LEFT(Q$1,1))+COUNTIF(S$2:S75,RIGHT(Q$1,1)),""))</f>
        <v/>
      </c>
      <c r="R75" s="86" t="str">
        <f>IF(COUNTBLANK(M75)=1,"",IF(OR(T75=LEFT(R$1,1),T75=RIGHT(R$1,1)),COUNTIF(T$2:T75,LEFT(R$1,1))+COUNTIF(T$2:T75,RIGHT(R$1,1)),""))</f>
        <v/>
      </c>
      <c r="S75" s="86" t="str">
        <f>IF(COUNTBLANK(M75)=1,"",INDEX(Registration!$C$2:$C$101,MATCH(M75,Registration!$B$2:$B$101,0)))</f>
        <v/>
      </c>
      <c r="T75" s="86" t="str">
        <f>IF(COUNTBLANK(M75)=1,"",IF(COUNTBLANK(INDEX(Registration!$D$2:$D$101,MATCH(M75,Registration!$B$2:$B$101,0)))=1,"",INDEX(Registration!$D$2:$D$101,MATCH(M75,Registration!$B$2:$B$101,0))))</f>
        <v/>
      </c>
    </row>
    <row r="76" spans="1:20" x14ac:dyDescent="0.25">
      <c r="A76" s="29" t="str">
        <f>IF(COUNTBLANK(Registration!B76)=1,"",Registration!B76)</f>
        <v/>
      </c>
      <c r="B76" s="55"/>
      <c r="C76" s="56"/>
      <c r="D76" s="56"/>
      <c r="E76" s="56"/>
      <c r="F76" s="63"/>
      <c r="G76" s="31" t="str">
        <f t="shared" si="5"/>
        <v/>
      </c>
      <c r="H76" s="52" t="str">
        <f t="shared" si="6"/>
        <v/>
      </c>
      <c r="I76" s="31" t="str">
        <f t="shared" si="7"/>
        <v/>
      </c>
      <c r="K76" s="172" t="s">
        <v>73</v>
      </c>
      <c r="L76" s="172" t="s">
        <v>73</v>
      </c>
      <c r="M76" s="173" t="s">
        <v>73</v>
      </c>
      <c r="O76" s="86" t="str">
        <f>IF(COUNTBLANK(M76)=1,"",IF(OR(S76=LEFT(O$1,1),S76=RIGHT(O$1,1)),COUNTIF(S$2:S76,LEFT(O$1,1))+COUNTIF(S$2:S76,RIGHT(O$1,1)),""))</f>
        <v/>
      </c>
      <c r="P76" s="86" t="str">
        <f>IF(COUNTBLANK(M76)=1,"",IF(OR(S76=LEFT(P$1,1),S76=RIGHT(P$1,1)),COUNTIF(S$2:S76,LEFT(P$1,1))+COUNTIF(S$2:S76,RIGHT(P$1,1)),""))</f>
        <v/>
      </c>
      <c r="Q76" s="86" t="str">
        <f>IF(COUNTBLANK(M76)=1,"",IF(OR(S76=LEFT(Q$1,1),S76=RIGHT(Q$1,1)),COUNTIF(S$2:S76,LEFT(Q$1,1))+COUNTIF(S$2:S76,RIGHT(Q$1,1)),""))</f>
        <v/>
      </c>
      <c r="R76" s="86" t="str">
        <f>IF(COUNTBLANK(M76)=1,"",IF(OR(T76=LEFT(R$1,1),T76=RIGHT(R$1,1)),COUNTIF(T$2:T76,LEFT(R$1,1))+COUNTIF(T$2:T76,RIGHT(R$1,1)),""))</f>
        <v/>
      </c>
      <c r="S76" s="86" t="str">
        <f>IF(COUNTBLANK(M76)=1,"",INDEX(Registration!$C$2:$C$101,MATCH(M76,Registration!$B$2:$B$101,0)))</f>
        <v/>
      </c>
      <c r="T76" s="86" t="str">
        <f>IF(COUNTBLANK(M76)=1,"",IF(COUNTBLANK(INDEX(Registration!$D$2:$D$101,MATCH(M76,Registration!$B$2:$B$101,0)))=1,"",INDEX(Registration!$D$2:$D$101,MATCH(M76,Registration!$B$2:$B$101,0))))</f>
        <v/>
      </c>
    </row>
    <row r="77" spans="1:20" x14ac:dyDescent="0.25">
      <c r="A77" s="29" t="str">
        <f>IF(COUNTBLANK(Registration!B77)=1,"",Registration!B77)</f>
        <v/>
      </c>
      <c r="B77" s="55"/>
      <c r="C77" s="56"/>
      <c r="D77" s="56"/>
      <c r="E77" s="56"/>
      <c r="F77" s="63"/>
      <c r="G77" s="31" t="str">
        <f t="shared" si="5"/>
        <v/>
      </c>
      <c r="H77" s="52" t="str">
        <f t="shared" si="6"/>
        <v/>
      </c>
      <c r="I77" s="31" t="str">
        <f t="shared" si="7"/>
        <v/>
      </c>
      <c r="K77" s="172" t="s">
        <v>73</v>
      </c>
      <c r="L77" s="172" t="s">
        <v>73</v>
      </c>
      <c r="M77" s="173" t="s">
        <v>73</v>
      </c>
      <c r="O77" s="86" t="str">
        <f>IF(COUNTBLANK(M77)=1,"",IF(OR(S77=LEFT(O$1,1),S77=RIGHT(O$1,1)),COUNTIF(S$2:S77,LEFT(O$1,1))+COUNTIF(S$2:S77,RIGHT(O$1,1)),""))</f>
        <v/>
      </c>
      <c r="P77" s="86" t="str">
        <f>IF(COUNTBLANK(M77)=1,"",IF(OR(S77=LEFT(P$1,1),S77=RIGHT(P$1,1)),COUNTIF(S$2:S77,LEFT(P$1,1))+COUNTIF(S$2:S77,RIGHT(P$1,1)),""))</f>
        <v/>
      </c>
      <c r="Q77" s="86" t="str">
        <f>IF(COUNTBLANK(M77)=1,"",IF(OR(S77=LEFT(Q$1,1),S77=RIGHT(Q$1,1)),COUNTIF(S$2:S77,LEFT(Q$1,1))+COUNTIF(S$2:S77,RIGHT(Q$1,1)),""))</f>
        <v/>
      </c>
      <c r="R77" s="86" t="str">
        <f>IF(COUNTBLANK(M77)=1,"",IF(OR(T77=LEFT(R$1,1),T77=RIGHT(R$1,1)),COUNTIF(T$2:T77,LEFT(R$1,1))+COUNTIF(T$2:T77,RIGHT(R$1,1)),""))</f>
        <v/>
      </c>
      <c r="S77" s="86" t="str">
        <f>IF(COUNTBLANK(M77)=1,"",INDEX(Registration!$C$2:$C$101,MATCH(M77,Registration!$B$2:$B$101,0)))</f>
        <v/>
      </c>
      <c r="T77" s="86" t="str">
        <f>IF(COUNTBLANK(M77)=1,"",IF(COUNTBLANK(INDEX(Registration!$D$2:$D$101,MATCH(M77,Registration!$B$2:$B$101,0)))=1,"",INDEX(Registration!$D$2:$D$101,MATCH(M77,Registration!$B$2:$B$101,0))))</f>
        <v/>
      </c>
    </row>
    <row r="78" spans="1:20" x14ac:dyDescent="0.25">
      <c r="A78" s="29" t="str">
        <f>IF(COUNTBLANK(Registration!B78)=1,"",Registration!B78)</f>
        <v/>
      </c>
      <c r="B78" s="55"/>
      <c r="C78" s="56"/>
      <c r="D78" s="56"/>
      <c r="E78" s="56"/>
      <c r="F78" s="63"/>
      <c r="G78" s="31" t="str">
        <f t="shared" si="5"/>
        <v/>
      </c>
      <c r="H78" s="52" t="str">
        <f t="shared" si="6"/>
        <v/>
      </c>
      <c r="I78" s="31" t="str">
        <f t="shared" si="7"/>
        <v/>
      </c>
      <c r="K78" s="172" t="s">
        <v>73</v>
      </c>
      <c r="L78" s="172" t="s">
        <v>73</v>
      </c>
      <c r="M78" s="173" t="s">
        <v>73</v>
      </c>
      <c r="O78" s="86" t="str">
        <f>IF(COUNTBLANK(M78)=1,"",IF(OR(S78=LEFT(O$1,1),S78=RIGHT(O$1,1)),COUNTIF(S$2:S78,LEFT(O$1,1))+COUNTIF(S$2:S78,RIGHT(O$1,1)),""))</f>
        <v/>
      </c>
      <c r="P78" s="86" t="str">
        <f>IF(COUNTBLANK(M78)=1,"",IF(OR(S78=LEFT(P$1,1),S78=RIGHT(P$1,1)),COUNTIF(S$2:S78,LEFT(P$1,1))+COUNTIF(S$2:S78,RIGHT(P$1,1)),""))</f>
        <v/>
      </c>
      <c r="Q78" s="86" t="str">
        <f>IF(COUNTBLANK(M78)=1,"",IF(OR(S78=LEFT(Q$1,1),S78=RIGHT(Q$1,1)),COUNTIF(S$2:S78,LEFT(Q$1,1))+COUNTIF(S$2:S78,RIGHT(Q$1,1)),""))</f>
        <v/>
      </c>
      <c r="R78" s="86" t="str">
        <f>IF(COUNTBLANK(M78)=1,"",IF(OR(T78=LEFT(R$1,1),T78=RIGHT(R$1,1)),COUNTIF(T$2:T78,LEFT(R$1,1))+COUNTIF(T$2:T78,RIGHT(R$1,1)),""))</f>
        <v/>
      </c>
      <c r="S78" s="86" t="str">
        <f>IF(COUNTBLANK(M78)=1,"",INDEX(Registration!$C$2:$C$101,MATCH(M78,Registration!$B$2:$B$101,0)))</f>
        <v/>
      </c>
      <c r="T78" s="86" t="str">
        <f>IF(COUNTBLANK(M78)=1,"",IF(COUNTBLANK(INDEX(Registration!$D$2:$D$101,MATCH(M78,Registration!$B$2:$B$101,0)))=1,"",INDEX(Registration!$D$2:$D$101,MATCH(M78,Registration!$B$2:$B$101,0))))</f>
        <v/>
      </c>
    </row>
    <row r="79" spans="1:20" x14ac:dyDescent="0.25">
      <c r="A79" s="29" t="str">
        <f>IF(COUNTBLANK(Registration!B79)=1,"",Registration!B79)</f>
        <v/>
      </c>
      <c r="B79" s="55"/>
      <c r="C79" s="56"/>
      <c r="D79" s="56"/>
      <c r="E79" s="56"/>
      <c r="F79" s="63"/>
      <c r="G79" s="31" t="str">
        <f t="shared" si="5"/>
        <v/>
      </c>
      <c r="H79" s="52" t="str">
        <f t="shared" si="6"/>
        <v/>
      </c>
      <c r="I79" s="31" t="str">
        <f t="shared" si="7"/>
        <v/>
      </c>
      <c r="K79" s="172" t="s">
        <v>73</v>
      </c>
      <c r="L79" s="172" t="s">
        <v>73</v>
      </c>
      <c r="M79" s="173" t="s">
        <v>73</v>
      </c>
      <c r="O79" s="86" t="str">
        <f>IF(COUNTBLANK(M79)=1,"",IF(OR(S79=LEFT(O$1,1),S79=RIGHT(O$1,1)),COUNTIF(S$2:S79,LEFT(O$1,1))+COUNTIF(S$2:S79,RIGHT(O$1,1)),""))</f>
        <v/>
      </c>
      <c r="P79" s="86" t="str">
        <f>IF(COUNTBLANK(M79)=1,"",IF(OR(S79=LEFT(P$1,1),S79=RIGHT(P$1,1)),COUNTIF(S$2:S79,LEFT(P$1,1))+COUNTIF(S$2:S79,RIGHT(P$1,1)),""))</f>
        <v/>
      </c>
      <c r="Q79" s="86" t="str">
        <f>IF(COUNTBLANK(M79)=1,"",IF(OR(S79=LEFT(Q$1,1),S79=RIGHT(Q$1,1)),COUNTIF(S$2:S79,LEFT(Q$1,1))+COUNTIF(S$2:S79,RIGHT(Q$1,1)),""))</f>
        <v/>
      </c>
      <c r="R79" s="86" t="str">
        <f>IF(COUNTBLANK(M79)=1,"",IF(OR(T79=LEFT(R$1,1),T79=RIGHT(R$1,1)),COUNTIF(T$2:T79,LEFT(R$1,1))+COUNTIF(T$2:T79,RIGHT(R$1,1)),""))</f>
        <v/>
      </c>
      <c r="S79" s="86" t="str">
        <f>IF(COUNTBLANK(M79)=1,"",INDEX(Registration!$C$2:$C$101,MATCH(M79,Registration!$B$2:$B$101,0)))</f>
        <v/>
      </c>
      <c r="T79" s="86" t="str">
        <f>IF(COUNTBLANK(M79)=1,"",IF(COUNTBLANK(INDEX(Registration!$D$2:$D$101,MATCH(M79,Registration!$B$2:$B$101,0)))=1,"",INDEX(Registration!$D$2:$D$101,MATCH(M79,Registration!$B$2:$B$101,0))))</f>
        <v/>
      </c>
    </row>
    <row r="80" spans="1:20" x14ac:dyDescent="0.25">
      <c r="A80" s="29" t="str">
        <f>IF(COUNTBLANK(Registration!B80)=1,"",Registration!B80)</f>
        <v/>
      </c>
      <c r="B80" s="55"/>
      <c r="C80" s="56"/>
      <c r="D80" s="56"/>
      <c r="E80" s="56"/>
      <c r="F80" s="63"/>
      <c r="G80" s="31" t="str">
        <f t="shared" si="5"/>
        <v/>
      </c>
      <c r="H80" s="52" t="str">
        <f t="shared" si="6"/>
        <v/>
      </c>
      <c r="I80" s="31" t="str">
        <f t="shared" si="7"/>
        <v/>
      </c>
      <c r="K80" s="172" t="s">
        <v>73</v>
      </c>
      <c r="L80" s="172" t="s">
        <v>73</v>
      </c>
      <c r="M80" s="173" t="s">
        <v>73</v>
      </c>
      <c r="O80" s="86" t="str">
        <f>IF(COUNTBLANK(M80)=1,"",IF(OR(S80=LEFT(O$1,1),S80=RIGHT(O$1,1)),COUNTIF(S$2:S80,LEFT(O$1,1))+COUNTIF(S$2:S80,RIGHT(O$1,1)),""))</f>
        <v/>
      </c>
      <c r="P80" s="86" t="str">
        <f>IF(COUNTBLANK(M80)=1,"",IF(OR(S80=LEFT(P$1,1),S80=RIGHT(P$1,1)),COUNTIF(S$2:S80,LEFT(P$1,1))+COUNTIF(S$2:S80,RIGHT(P$1,1)),""))</f>
        <v/>
      </c>
      <c r="Q80" s="86" t="str">
        <f>IF(COUNTBLANK(M80)=1,"",IF(OR(S80=LEFT(Q$1,1),S80=RIGHT(Q$1,1)),COUNTIF(S$2:S80,LEFT(Q$1,1))+COUNTIF(S$2:S80,RIGHT(Q$1,1)),""))</f>
        <v/>
      </c>
      <c r="R80" s="86" t="str">
        <f>IF(COUNTBLANK(M80)=1,"",IF(OR(T80=LEFT(R$1,1),T80=RIGHT(R$1,1)),COUNTIF(T$2:T80,LEFT(R$1,1))+COUNTIF(T$2:T80,RIGHT(R$1,1)),""))</f>
        <v/>
      </c>
      <c r="S80" s="86" t="str">
        <f>IF(COUNTBLANK(M80)=1,"",INDEX(Registration!$C$2:$C$101,MATCH(M80,Registration!$B$2:$B$101,0)))</f>
        <v/>
      </c>
      <c r="T80" s="86" t="str">
        <f>IF(COUNTBLANK(M80)=1,"",IF(COUNTBLANK(INDEX(Registration!$D$2:$D$101,MATCH(M80,Registration!$B$2:$B$101,0)))=1,"",INDEX(Registration!$D$2:$D$101,MATCH(M80,Registration!$B$2:$B$101,0))))</f>
        <v/>
      </c>
    </row>
    <row r="81" spans="1:20" x14ac:dyDescent="0.25">
      <c r="A81" s="29" t="str">
        <f>IF(COUNTBLANK(Registration!B81)=1,"",Registration!B81)</f>
        <v/>
      </c>
      <c r="B81" s="55"/>
      <c r="C81" s="56"/>
      <c r="D81" s="56"/>
      <c r="E81" s="56"/>
      <c r="F81" s="63"/>
      <c r="G81" s="31" t="str">
        <f t="shared" si="5"/>
        <v/>
      </c>
      <c r="H81" s="52" t="str">
        <f t="shared" si="6"/>
        <v/>
      </c>
      <c r="I81" s="31" t="str">
        <f t="shared" si="7"/>
        <v/>
      </c>
      <c r="K81" s="172" t="s">
        <v>73</v>
      </c>
      <c r="L81" s="172" t="s">
        <v>73</v>
      </c>
      <c r="M81" s="173" t="s">
        <v>73</v>
      </c>
      <c r="O81" s="86" t="str">
        <f>IF(COUNTBLANK(M81)=1,"",IF(OR(S81=LEFT(O$1,1),S81=RIGHT(O$1,1)),COUNTIF(S$2:S81,LEFT(O$1,1))+COUNTIF(S$2:S81,RIGHT(O$1,1)),""))</f>
        <v/>
      </c>
      <c r="P81" s="86" t="str">
        <f>IF(COUNTBLANK(M81)=1,"",IF(OR(S81=LEFT(P$1,1),S81=RIGHT(P$1,1)),COUNTIF(S$2:S81,LEFT(P$1,1))+COUNTIF(S$2:S81,RIGHT(P$1,1)),""))</f>
        <v/>
      </c>
      <c r="Q81" s="86" t="str">
        <f>IF(COUNTBLANK(M81)=1,"",IF(OR(S81=LEFT(Q$1,1),S81=RIGHT(Q$1,1)),COUNTIF(S$2:S81,LEFT(Q$1,1))+COUNTIF(S$2:S81,RIGHT(Q$1,1)),""))</f>
        <v/>
      </c>
      <c r="R81" s="86" t="str">
        <f>IF(COUNTBLANK(M81)=1,"",IF(OR(T81=LEFT(R$1,1),T81=RIGHT(R$1,1)),COUNTIF(T$2:T81,LEFT(R$1,1))+COUNTIF(T$2:T81,RIGHT(R$1,1)),""))</f>
        <v/>
      </c>
      <c r="S81" s="86" t="str">
        <f>IF(COUNTBLANK(M81)=1,"",INDEX(Registration!$C$2:$C$101,MATCH(M81,Registration!$B$2:$B$101,0)))</f>
        <v/>
      </c>
      <c r="T81" s="86" t="str">
        <f>IF(COUNTBLANK(M81)=1,"",IF(COUNTBLANK(INDEX(Registration!$D$2:$D$101,MATCH(M81,Registration!$B$2:$B$101,0)))=1,"",INDEX(Registration!$D$2:$D$101,MATCH(M81,Registration!$B$2:$B$101,0))))</f>
        <v/>
      </c>
    </row>
    <row r="82" spans="1:20" x14ac:dyDescent="0.25">
      <c r="A82" s="29" t="str">
        <f>IF(COUNTBLANK(Registration!B82)=1,"",Registration!B82)</f>
        <v/>
      </c>
      <c r="B82" s="55"/>
      <c r="C82" s="56"/>
      <c r="D82" s="56"/>
      <c r="E82" s="56"/>
      <c r="F82" s="63"/>
      <c r="G82" s="31" t="str">
        <f t="shared" si="5"/>
        <v/>
      </c>
      <c r="H82" s="52" t="str">
        <f t="shared" si="6"/>
        <v/>
      </c>
      <c r="I82" s="31" t="str">
        <f t="shared" si="7"/>
        <v/>
      </c>
      <c r="K82" s="172" t="s">
        <v>73</v>
      </c>
      <c r="L82" s="172" t="s">
        <v>73</v>
      </c>
      <c r="M82" s="173" t="s">
        <v>73</v>
      </c>
      <c r="O82" s="86" t="str">
        <f>IF(COUNTBLANK(M82)=1,"",IF(OR(S82=LEFT(O$1,1),S82=RIGHT(O$1,1)),COUNTIF(S$2:S82,LEFT(O$1,1))+COUNTIF(S$2:S82,RIGHT(O$1,1)),""))</f>
        <v/>
      </c>
      <c r="P82" s="86" t="str">
        <f>IF(COUNTBLANK(M82)=1,"",IF(OR(S82=LEFT(P$1,1),S82=RIGHT(P$1,1)),COUNTIF(S$2:S82,LEFT(P$1,1))+COUNTIF(S$2:S82,RIGHT(P$1,1)),""))</f>
        <v/>
      </c>
      <c r="Q82" s="86" t="str">
        <f>IF(COUNTBLANK(M82)=1,"",IF(OR(S82=LEFT(Q$1,1),S82=RIGHT(Q$1,1)),COUNTIF(S$2:S82,LEFT(Q$1,1))+COUNTIF(S$2:S82,RIGHT(Q$1,1)),""))</f>
        <v/>
      </c>
      <c r="R82" s="86" t="str">
        <f>IF(COUNTBLANK(M82)=1,"",IF(OR(T82=LEFT(R$1,1),T82=RIGHT(R$1,1)),COUNTIF(T$2:T82,LEFT(R$1,1))+COUNTIF(T$2:T82,RIGHT(R$1,1)),""))</f>
        <v/>
      </c>
      <c r="S82" s="86" t="str">
        <f>IF(COUNTBLANK(M82)=1,"",INDEX(Registration!$C$2:$C$101,MATCH(M82,Registration!$B$2:$B$101,0)))</f>
        <v/>
      </c>
      <c r="T82" s="86" t="str">
        <f>IF(COUNTBLANK(M82)=1,"",IF(COUNTBLANK(INDEX(Registration!$D$2:$D$101,MATCH(M82,Registration!$B$2:$B$101,0)))=1,"",INDEX(Registration!$D$2:$D$101,MATCH(M82,Registration!$B$2:$B$101,0))))</f>
        <v/>
      </c>
    </row>
    <row r="83" spans="1:20" x14ac:dyDescent="0.25">
      <c r="A83" s="29" t="str">
        <f>IF(COUNTBLANK(Registration!B83)=1,"",Registration!B83)</f>
        <v/>
      </c>
      <c r="B83" s="55"/>
      <c r="C83" s="56"/>
      <c r="D83" s="56"/>
      <c r="E83" s="56"/>
      <c r="F83" s="63"/>
      <c r="G83" s="31" t="str">
        <f t="shared" si="5"/>
        <v/>
      </c>
      <c r="H83" s="52" t="str">
        <f t="shared" si="6"/>
        <v/>
      </c>
      <c r="I83" s="31" t="str">
        <f t="shared" si="7"/>
        <v/>
      </c>
      <c r="K83" s="172" t="s">
        <v>73</v>
      </c>
      <c r="L83" s="172" t="s">
        <v>73</v>
      </c>
      <c r="M83" s="173" t="s">
        <v>73</v>
      </c>
      <c r="O83" s="86" t="str">
        <f>IF(COUNTBLANK(M83)=1,"",IF(OR(S83=LEFT(O$1,1),S83=RIGHT(O$1,1)),COUNTIF(S$2:S83,LEFT(O$1,1))+COUNTIF(S$2:S83,RIGHT(O$1,1)),""))</f>
        <v/>
      </c>
      <c r="P83" s="86" t="str">
        <f>IF(COUNTBLANK(M83)=1,"",IF(OR(S83=LEFT(P$1,1),S83=RIGHT(P$1,1)),COUNTIF(S$2:S83,LEFT(P$1,1))+COUNTIF(S$2:S83,RIGHT(P$1,1)),""))</f>
        <v/>
      </c>
      <c r="Q83" s="86" t="str">
        <f>IF(COUNTBLANK(M83)=1,"",IF(OR(S83=LEFT(Q$1,1),S83=RIGHT(Q$1,1)),COUNTIF(S$2:S83,LEFT(Q$1,1))+COUNTIF(S$2:S83,RIGHT(Q$1,1)),""))</f>
        <v/>
      </c>
      <c r="R83" s="86" t="str">
        <f>IF(COUNTBLANK(M83)=1,"",IF(OR(T83=LEFT(R$1,1),T83=RIGHT(R$1,1)),COUNTIF(T$2:T83,LEFT(R$1,1))+COUNTIF(T$2:T83,RIGHT(R$1,1)),""))</f>
        <v/>
      </c>
      <c r="S83" s="86" t="str">
        <f>IF(COUNTBLANK(M83)=1,"",INDEX(Registration!$C$2:$C$101,MATCH(M83,Registration!$B$2:$B$101,0)))</f>
        <v/>
      </c>
      <c r="T83" s="86" t="str">
        <f>IF(COUNTBLANK(M83)=1,"",IF(COUNTBLANK(INDEX(Registration!$D$2:$D$101,MATCH(M83,Registration!$B$2:$B$101,0)))=1,"",INDEX(Registration!$D$2:$D$101,MATCH(M83,Registration!$B$2:$B$101,0))))</f>
        <v/>
      </c>
    </row>
    <row r="84" spans="1:20" x14ac:dyDescent="0.25">
      <c r="A84" s="29" t="str">
        <f>IF(COUNTBLANK(Registration!B84)=1,"",Registration!B84)</f>
        <v/>
      </c>
      <c r="B84" s="55"/>
      <c r="C84" s="56"/>
      <c r="D84" s="56"/>
      <c r="E84" s="56"/>
      <c r="F84" s="63"/>
      <c r="G84" s="31" t="str">
        <f t="shared" si="5"/>
        <v/>
      </c>
      <c r="H84" s="52" t="str">
        <f t="shared" si="6"/>
        <v/>
      </c>
      <c r="I84" s="31" t="str">
        <f t="shared" si="7"/>
        <v/>
      </c>
      <c r="K84" s="172" t="s">
        <v>73</v>
      </c>
      <c r="L84" s="172" t="s">
        <v>73</v>
      </c>
      <c r="M84" s="173" t="s">
        <v>73</v>
      </c>
      <c r="O84" s="86" t="str">
        <f>IF(COUNTBLANK(M84)=1,"",IF(OR(S84=LEFT(O$1,1),S84=RIGHT(O$1,1)),COUNTIF(S$2:S84,LEFT(O$1,1))+COUNTIF(S$2:S84,RIGHT(O$1,1)),""))</f>
        <v/>
      </c>
      <c r="P84" s="86" t="str">
        <f>IF(COUNTBLANK(M84)=1,"",IF(OR(S84=LEFT(P$1,1),S84=RIGHT(P$1,1)),COUNTIF(S$2:S84,LEFT(P$1,1))+COUNTIF(S$2:S84,RIGHT(P$1,1)),""))</f>
        <v/>
      </c>
      <c r="Q84" s="86" t="str">
        <f>IF(COUNTBLANK(M84)=1,"",IF(OR(S84=LEFT(Q$1,1),S84=RIGHT(Q$1,1)),COUNTIF(S$2:S84,LEFT(Q$1,1))+COUNTIF(S$2:S84,RIGHT(Q$1,1)),""))</f>
        <v/>
      </c>
      <c r="R84" s="86" t="str">
        <f>IF(COUNTBLANK(M84)=1,"",IF(OR(T84=LEFT(R$1,1),T84=RIGHT(R$1,1)),COUNTIF(T$2:T84,LEFT(R$1,1))+COUNTIF(T$2:T84,RIGHT(R$1,1)),""))</f>
        <v/>
      </c>
      <c r="S84" s="86" t="str">
        <f>IF(COUNTBLANK(M84)=1,"",INDEX(Registration!$C$2:$C$101,MATCH(M84,Registration!$B$2:$B$101,0)))</f>
        <v/>
      </c>
      <c r="T84" s="86" t="str">
        <f>IF(COUNTBLANK(M84)=1,"",IF(COUNTBLANK(INDEX(Registration!$D$2:$D$101,MATCH(M84,Registration!$B$2:$B$101,0)))=1,"",INDEX(Registration!$D$2:$D$101,MATCH(M84,Registration!$B$2:$B$101,0))))</f>
        <v/>
      </c>
    </row>
    <row r="85" spans="1:20" x14ac:dyDescent="0.25">
      <c r="A85" s="29" t="str">
        <f>IF(COUNTBLANK(Registration!B85)=1,"",Registration!B85)</f>
        <v/>
      </c>
      <c r="B85" s="55"/>
      <c r="C85" s="56"/>
      <c r="D85" s="56"/>
      <c r="E85" s="56"/>
      <c r="F85" s="63"/>
      <c r="G85" s="31" t="str">
        <f t="shared" si="5"/>
        <v/>
      </c>
      <c r="H85" s="52" t="str">
        <f t="shared" si="6"/>
        <v/>
      </c>
      <c r="I85" s="31" t="str">
        <f t="shared" si="7"/>
        <v/>
      </c>
      <c r="K85" s="172" t="s">
        <v>73</v>
      </c>
      <c r="L85" s="172" t="s">
        <v>73</v>
      </c>
      <c r="M85" s="173" t="s">
        <v>73</v>
      </c>
      <c r="O85" s="86" t="str">
        <f>IF(COUNTBLANK(M85)=1,"",IF(OR(S85=LEFT(O$1,1),S85=RIGHT(O$1,1)),COUNTIF(S$2:S85,LEFT(O$1,1))+COUNTIF(S$2:S85,RIGHT(O$1,1)),""))</f>
        <v/>
      </c>
      <c r="P85" s="86" t="str">
        <f>IF(COUNTBLANK(M85)=1,"",IF(OR(S85=LEFT(P$1,1),S85=RIGHT(P$1,1)),COUNTIF(S$2:S85,LEFT(P$1,1))+COUNTIF(S$2:S85,RIGHT(P$1,1)),""))</f>
        <v/>
      </c>
      <c r="Q85" s="86" t="str">
        <f>IF(COUNTBLANK(M85)=1,"",IF(OR(S85=LEFT(Q$1,1),S85=RIGHT(Q$1,1)),COUNTIF(S$2:S85,LEFT(Q$1,1))+COUNTIF(S$2:S85,RIGHT(Q$1,1)),""))</f>
        <v/>
      </c>
      <c r="R85" s="86" t="str">
        <f>IF(COUNTBLANK(M85)=1,"",IF(OR(T85=LEFT(R$1,1),T85=RIGHT(R$1,1)),COUNTIF(T$2:T85,LEFT(R$1,1))+COUNTIF(T$2:T85,RIGHT(R$1,1)),""))</f>
        <v/>
      </c>
      <c r="S85" s="86" t="str">
        <f>IF(COUNTBLANK(M85)=1,"",INDEX(Registration!$C$2:$C$101,MATCH(M85,Registration!$B$2:$B$101,0)))</f>
        <v/>
      </c>
      <c r="T85" s="86" t="str">
        <f>IF(COUNTBLANK(M85)=1,"",IF(COUNTBLANK(INDEX(Registration!$D$2:$D$101,MATCH(M85,Registration!$B$2:$B$101,0)))=1,"",INDEX(Registration!$D$2:$D$101,MATCH(M85,Registration!$B$2:$B$101,0))))</f>
        <v/>
      </c>
    </row>
    <row r="86" spans="1:20" x14ac:dyDescent="0.25">
      <c r="A86" s="29" t="str">
        <f>IF(COUNTBLANK(Registration!B86)=1,"",Registration!B86)</f>
        <v/>
      </c>
      <c r="B86" s="55"/>
      <c r="C86" s="56"/>
      <c r="D86" s="56"/>
      <c r="E86" s="56"/>
      <c r="F86" s="63"/>
      <c r="G86" s="31" t="str">
        <f t="shared" si="5"/>
        <v/>
      </c>
      <c r="H86" s="52" t="str">
        <f t="shared" si="6"/>
        <v/>
      </c>
      <c r="I86" s="31" t="str">
        <f t="shared" si="7"/>
        <v/>
      </c>
      <c r="K86" s="172" t="s">
        <v>73</v>
      </c>
      <c r="L86" s="172" t="s">
        <v>73</v>
      </c>
      <c r="M86" s="173" t="s">
        <v>73</v>
      </c>
      <c r="O86" s="86" t="str">
        <f>IF(COUNTBLANK(M86)=1,"",IF(OR(S86=LEFT(O$1,1),S86=RIGHT(O$1,1)),COUNTIF(S$2:S86,LEFT(O$1,1))+COUNTIF(S$2:S86,RIGHT(O$1,1)),""))</f>
        <v/>
      </c>
      <c r="P86" s="86" t="str">
        <f>IF(COUNTBLANK(M86)=1,"",IF(OR(S86=LEFT(P$1,1),S86=RIGHT(P$1,1)),COUNTIF(S$2:S86,LEFT(P$1,1))+COUNTIF(S$2:S86,RIGHT(P$1,1)),""))</f>
        <v/>
      </c>
      <c r="Q86" s="86" t="str">
        <f>IF(COUNTBLANK(M86)=1,"",IF(OR(S86=LEFT(Q$1,1),S86=RIGHT(Q$1,1)),COUNTIF(S$2:S86,LEFT(Q$1,1))+COUNTIF(S$2:S86,RIGHT(Q$1,1)),""))</f>
        <v/>
      </c>
      <c r="R86" s="86" t="str">
        <f>IF(COUNTBLANK(M86)=1,"",IF(OR(T86=LEFT(R$1,1),T86=RIGHT(R$1,1)),COUNTIF(T$2:T86,LEFT(R$1,1))+COUNTIF(T$2:T86,RIGHT(R$1,1)),""))</f>
        <v/>
      </c>
      <c r="S86" s="86" t="str">
        <f>IF(COUNTBLANK(M86)=1,"",INDEX(Registration!$C$2:$C$101,MATCH(M86,Registration!$B$2:$B$101,0)))</f>
        <v/>
      </c>
      <c r="T86" s="86" t="str">
        <f>IF(COUNTBLANK(M86)=1,"",IF(COUNTBLANK(INDEX(Registration!$D$2:$D$101,MATCH(M86,Registration!$B$2:$B$101,0)))=1,"",INDEX(Registration!$D$2:$D$101,MATCH(M86,Registration!$B$2:$B$101,0))))</f>
        <v/>
      </c>
    </row>
    <row r="87" spans="1:20" x14ac:dyDescent="0.25">
      <c r="A87" s="29" t="str">
        <f>IF(COUNTBLANK(Registration!B87)=1,"",Registration!B87)</f>
        <v/>
      </c>
      <c r="B87" s="55"/>
      <c r="C87" s="56"/>
      <c r="D87" s="56"/>
      <c r="E87" s="56"/>
      <c r="F87" s="63"/>
      <c r="G87" s="31" t="str">
        <f t="shared" si="5"/>
        <v/>
      </c>
      <c r="H87" s="52" t="str">
        <f t="shared" si="6"/>
        <v/>
      </c>
      <c r="I87" s="31" t="str">
        <f t="shared" si="7"/>
        <v/>
      </c>
      <c r="K87" s="172" t="s">
        <v>73</v>
      </c>
      <c r="L87" s="172" t="s">
        <v>73</v>
      </c>
      <c r="M87" s="173" t="s">
        <v>73</v>
      </c>
      <c r="O87" s="86" t="str">
        <f>IF(COUNTBLANK(M87)=1,"",IF(OR(S87=LEFT(O$1,1),S87=RIGHT(O$1,1)),COUNTIF(S$2:S87,LEFT(O$1,1))+COUNTIF(S$2:S87,RIGHT(O$1,1)),""))</f>
        <v/>
      </c>
      <c r="P87" s="86" t="str">
        <f>IF(COUNTBLANK(M87)=1,"",IF(OR(S87=LEFT(P$1,1),S87=RIGHT(P$1,1)),COUNTIF(S$2:S87,LEFT(P$1,1))+COUNTIF(S$2:S87,RIGHT(P$1,1)),""))</f>
        <v/>
      </c>
      <c r="Q87" s="86" t="str">
        <f>IF(COUNTBLANK(M87)=1,"",IF(OR(S87=LEFT(Q$1,1),S87=RIGHT(Q$1,1)),COUNTIF(S$2:S87,LEFT(Q$1,1))+COUNTIF(S$2:S87,RIGHT(Q$1,1)),""))</f>
        <v/>
      </c>
      <c r="R87" s="86" t="str">
        <f>IF(COUNTBLANK(M87)=1,"",IF(OR(T87=LEFT(R$1,1),T87=RIGHT(R$1,1)),COUNTIF(T$2:T87,LEFT(R$1,1))+COUNTIF(T$2:T87,RIGHT(R$1,1)),""))</f>
        <v/>
      </c>
      <c r="S87" s="86" t="str">
        <f>IF(COUNTBLANK(M87)=1,"",INDEX(Registration!$C$2:$C$101,MATCH(M87,Registration!$B$2:$B$101,0)))</f>
        <v/>
      </c>
      <c r="T87" s="86" t="str">
        <f>IF(COUNTBLANK(M87)=1,"",IF(COUNTBLANK(INDEX(Registration!$D$2:$D$101,MATCH(M87,Registration!$B$2:$B$101,0)))=1,"",INDEX(Registration!$D$2:$D$101,MATCH(M87,Registration!$B$2:$B$101,0))))</f>
        <v/>
      </c>
    </row>
    <row r="88" spans="1:20" x14ac:dyDescent="0.25">
      <c r="A88" s="29" t="str">
        <f>IF(COUNTBLANK(Registration!B88)=1,"",Registration!B88)</f>
        <v/>
      </c>
      <c r="B88" s="55"/>
      <c r="C88" s="56"/>
      <c r="D88" s="56"/>
      <c r="E88" s="56"/>
      <c r="F88" s="63"/>
      <c r="G88" s="31" t="str">
        <f t="shared" si="5"/>
        <v/>
      </c>
      <c r="H88" s="52" t="str">
        <f t="shared" si="6"/>
        <v/>
      </c>
      <c r="I88" s="31" t="str">
        <f t="shared" si="7"/>
        <v/>
      </c>
      <c r="K88" s="172" t="s">
        <v>73</v>
      </c>
      <c r="L88" s="172" t="s">
        <v>73</v>
      </c>
      <c r="M88" s="173" t="s">
        <v>73</v>
      </c>
      <c r="O88" s="86" t="str">
        <f>IF(COUNTBLANK(M88)=1,"",IF(OR(S88=LEFT(O$1,1),S88=RIGHT(O$1,1)),COUNTIF(S$2:S88,LEFT(O$1,1))+COUNTIF(S$2:S88,RIGHT(O$1,1)),""))</f>
        <v/>
      </c>
      <c r="P88" s="86" t="str">
        <f>IF(COUNTBLANK(M88)=1,"",IF(OR(S88=LEFT(P$1,1),S88=RIGHT(P$1,1)),COUNTIF(S$2:S88,LEFT(P$1,1))+COUNTIF(S$2:S88,RIGHT(P$1,1)),""))</f>
        <v/>
      </c>
      <c r="Q88" s="86" t="str">
        <f>IF(COUNTBLANK(M88)=1,"",IF(OR(S88=LEFT(Q$1,1),S88=RIGHT(Q$1,1)),COUNTIF(S$2:S88,LEFT(Q$1,1))+COUNTIF(S$2:S88,RIGHT(Q$1,1)),""))</f>
        <v/>
      </c>
      <c r="R88" s="86" t="str">
        <f>IF(COUNTBLANK(M88)=1,"",IF(OR(T88=LEFT(R$1,1),T88=RIGHT(R$1,1)),COUNTIF(T$2:T88,LEFT(R$1,1))+COUNTIF(T$2:T88,RIGHT(R$1,1)),""))</f>
        <v/>
      </c>
      <c r="S88" s="86" t="str">
        <f>IF(COUNTBLANK(M88)=1,"",INDEX(Registration!$C$2:$C$101,MATCH(M88,Registration!$B$2:$B$101,0)))</f>
        <v/>
      </c>
      <c r="T88" s="86" t="str">
        <f>IF(COUNTBLANK(M88)=1,"",IF(COUNTBLANK(INDEX(Registration!$D$2:$D$101,MATCH(M88,Registration!$B$2:$B$101,0)))=1,"",INDEX(Registration!$D$2:$D$101,MATCH(M88,Registration!$B$2:$B$101,0))))</f>
        <v/>
      </c>
    </row>
    <row r="89" spans="1:20" x14ac:dyDescent="0.25">
      <c r="A89" s="29" t="str">
        <f>IF(COUNTBLANK(Registration!B89)=1,"",Registration!B89)</f>
        <v/>
      </c>
      <c r="B89" s="55"/>
      <c r="C89" s="56"/>
      <c r="D89" s="56"/>
      <c r="E89" s="56"/>
      <c r="F89" s="63"/>
      <c r="G89" s="31" t="str">
        <f t="shared" si="5"/>
        <v/>
      </c>
      <c r="H89" s="52" t="str">
        <f t="shared" si="6"/>
        <v/>
      </c>
      <c r="I89" s="31" t="str">
        <f t="shared" si="7"/>
        <v/>
      </c>
      <c r="K89" s="172" t="s">
        <v>73</v>
      </c>
      <c r="L89" s="172" t="s">
        <v>73</v>
      </c>
      <c r="M89" s="173" t="s">
        <v>73</v>
      </c>
      <c r="O89" s="86" t="str">
        <f>IF(COUNTBLANK(M89)=1,"",IF(OR(S89=LEFT(O$1,1),S89=RIGHT(O$1,1)),COUNTIF(S$2:S89,LEFT(O$1,1))+COUNTIF(S$2:S89,RIGHT(O$1,1)),""))</f>
        <v/>
      </c>
      <c r="P89" s="86" t="str">
        <f>IF(COUNTBLANK(M89)=1,"",IF(OR(S89=LEFT(P$1,1),S89=RIGHT(P$1,1)),COUNTIF(S$2:S89,LEFT(P$1,1))+COUNTIF(S$2:S89,RIGHT(P$1,1)),""))</f>
        <v/>
      </c>
      <c r="Q89" s="86" t="str">
        <f>IF(COUNTBLANK(M89)=1,"",IF(OR(S89=LEFT(Q$1,1),S89=RIGHT(Q$1,1)),COUNTIF(S$2:S89,LEFT(Q$1,1))+COUNTIF(S$2:S89,RIGHT(Q$1,1)),""))</f>
        <v/>
      </c>
      <c r="R89" s="86" t="str">
        <f>IF(COUNTBLANK(M89)=1,"",IF(OR(T89=LEFT(R$1,1),T89=RIGHT(R$1,1)),COUNTIF(T$2:T89,LEFT(R$1,1))+COUNTIF(T$2:T89,RIGHT(R$1,1)),""))</f>
        <v/>
      </c>
      <c r="S89" s="86" t="str">
        <f>IF(COUNTBLANK(M89)=1,"",INDEX(Registration!$C$2:$C$101,MATCH(M89,Registration!$B$2:$B$101,0)))</f>
        <v/>
      </c>
      <c r="T89" s="86" t="str">
        <f>IF(COUNTBLANK(M89)=1,"",IF(COUNTBLANK(INDEX(Registration!$D$2:$D$101,MATCH(M89,Registration!$B$2:$B$101,0)))=1,"",INDEX(Registration!$D$2:$D$101,MATCH(M89,Registration!$B$2:$B$101,0))))</f>
        <v/>
      </c>
    </row>
    <row r="90" spans="1:20" x14ac:dyDescent="0.25">
      <c r="A90" s="29" t="str">
        <f>IF(COUNTBLANK(Registration!B90)=1,"",Registration!B90)</f>
        <v/>
      </c>
      <c r="B90" s="55"/>
      <c r="C90" s="56"/>
      <c r="D90" s="56"/>
      <c r="E90" s="56"/>
      <c r="F90" s="63"/>
      <c r="G90" s="31" t="str">
        <f t="shared" si="5"/>
        <v/>
      </c>
      <c r="H90" s="52" t="str">
        <f t="shared" si="6"/>
        <v/>
      </c>
      <c r="I90" s="31" t="str">
        <f t="shared" si="7"/>
        <v/>
      </c>
      <c r="K90" s="172" t="s">
        <v>73</v>
      </c>
      <c r="L90" s="172" t="s">
        <v>73</v>
      </c>
      <c r="M90" s="173" t="s">
        <v>73</v>
      </c>
      <c r="O90" s="86" t="str">
        <f>IF(COUNTBLANK(M90)=1,"",IF(OR(S90=LEFT(O$1,1),S90=RIGHT(O$1,1)),COUNTIF(S$2:S90,LEFT(O$1,1))+COUNTIF(S$2:S90,RIGHT(O$1,1)),""))</f>
        <v/>
      </c>
      <c r="P90" s="86" t="str">
        <f>IF(COUNTBLANK(M90)=1,"",IF(OR(S90=LEFT(P$1,1),S90=RIGHT(P$1,1)),COUNTIF(S$2:S90,LEFT(P$1,1))+COUNTIF(S$2:S90,RIGHT(P$1,1)),""))</f>
        <v/>
      </c>
      <c r="Q90" s="86" t="str">
        <f>IF(COUNTBLANK(M90)=1,"",IF(OR(S90=LEFT(Q$1,1),S90=RIGHT(Q$1,1)),COUNTIF(S$2:S90,LEFT(Q$1,1))+COUNTIF(S$2:S90,RIGHT(Q$1,1)),""))</f>
        <v/>
      </c>
      <c r="R90" s="86" t="str">
        <f>IF(COUNTBLANK(M90)=1,"",IF(OR(T90=LEFT(R$1,1),T90=RIGHT(R$1,1)),COUNTIF(T$2:T90,LEFT(R$1,1))+COUNTIF(T$2:T90,RIGHT(R$1,1)),""))</f>
        <v/>
      </c>
      <c r="S90" s="86" t="str">
        <f>IF(COUNTBLANK(M90)=1,"",INDEX(Registration!$C$2:$C$101,MATCH(M90,Registration!$B$2:$B$101,0)))</f>
        <v/>
      </c>
      <c r="T90" s="86" t="str">
        <f>IF(COUNTBLANK(M90)=1,"",IF(COUNTBLANK(INDEX(Registration!$D$2:$D$101,MATCH(M90,Registration!$B$2:$B$101,0)))=1,"",INDEX(Registration!$D$2:$D$101,MATCH(M90,Registration!$B$2:$B$101,0))))</f>
        <v/>
      </c>
    </row>
    <row r="91" spans="1:20" x14ac:dyDescent="0.25">
      <c r="A91" s="29" t="str">
        <f>IF(COUNTBLANK(Registration!B91)=1,"",Registration!B91)</f>
        <v/>
      </c>
      <c r="B91" s="55"/>
      <c r="C91" s="56"/>
      <c r="D91" s="56"/>
      <c r="E91" s="56"/>
      <c r="F91" s="63"/>
      <c r="G91" s="31" t="str">
        <f t="shared" si="5"/>
        <v/>
      </c>
      <c r="H91" s="52" t="str">
        <f t="shared" si="6"/>
        <v/>
      </c>
      <c r="I91" s="31" t="str">
        <f t="shared" si="7"/>
        <v/>
      </c>
      <c r="K91" s="172" t="s">
        <v>73</v>
      </c>
      <c r="L91" s="172" t="s">
        <v>73</v>
      </c>
      <c r="M91" s="173" t="s">
        <v>73</v>
      </c>
      <c r="O91" s="86" t="str">
        <f>IF(COUNTBLANK(M91)=1,"",IF(OR(S91=LEFT(O$1,1),S91=RIGHT(O$1,1)),COUNTIF(S$2:S91,LEFT(O$1,1))+COUNTIF(S$2:S91,RIGHT(O$1,1)),""))</f>
        <v/>
      </c>
      <c r="P91" s="86" t="str">
        <f>IF(COUNTBLANK(M91)=1,"",IF(OR(S91=LEFT(P$1,1),S91=RIGHT(P$1,1)),COUNTIF(S$2:S91,LEFT(P$1,1))+COUNTIF(S$2:S91,RIGHT(P$1,1)),""))</f>
        <v/>
      </c>
      <c r="Q91" s="86" t="str">
        <f>IF(COUNTBLANK(M91)=1,"",IF(OR(S91=LEFT(Q$1,1),S91=RIGHT(Q$1,1)),COUNTIF(S$2:S91,LEFT(Q$1,1))+COUNTIF(S$2:S91,RIGHT(Q$1,1)),""))</f>
        <v/>
      </c>
      <c r="R91" s="86" t="str">
        <f>IF(COUNTBLANK(M91)=1,"",IF(OR(T91=LEFT(R$1,1),T91=RIGHT(R$1,1)),COUNTIF(T$2:T91,LEFT(R$1,1))+COUNTIF(T$2:T91,RIGHT(R$1,1)),""))</f>
        <v/>
      </c>
      <c r="S91" s="86" t="str">
        <f>IF(COUNTBLANK(M91)=1,"",INDEX(Registration!$C$2:$C$101,MATCH(M91,Registration!$B$2:$B$101,0)))</f>
        <v/>
      </c>
      <c r="T91" s="86" t="str">
        <f>IF(COUNTBLANK(M91)=1,"",IF(COUNTBLANK(INDEX(Registration!$D$2:$D$101,MATCH(M91,Registration!$B$2:$B$101,0)))=1,"",INDEX(Registration!$D$2:$D$101,MATCH(M91,Registration!$B$2:$B$101,0))))</f>
        <v/>
      </c>
    </row>
    <row r="92" spans="1:20" x14ac:dyDescent="0.25">
      <c r="A92" s="29" t="str">
        <f>IF(COUNTBLANK(Registration!B92)=1,"",Registration!B92)</f>
        <v/>
      </c>
      <c r="B92" s="55"/>
      <c r="C92" s="56"/>
      <c r="D92" s="56"/>
      <c r="E92" s="56"/>
      <c r="F92" s="63"/>
      <c r="G92" s="31" t="str">
        <f t="shared" si="5"/>
        <v/>
      </c>
      <c r="H92" s="52" t="str">
        <f t="shared" si="6"/>
        <v/>
      </c>
      <c r="I92" s="31" t="str">
        <f t="shared" si="7"/>
        <v/>
      </c>
      <c r="K92" s="172" t="s">
        <v>73</v>
      </c>
      <c r="L92" s="172" t="s">
        <v>73</v>
      </c>
      <c r="M92" s="173" t="s">
        <v>73</v>
      </c>
      <c r="O92" s="86" t="str">
        <f>IF(COUNTBLANK(M92)=1,"",IF(OR(S92=LEFT(O$1,1),S92=RIGHT(O$1,1)),COUNTIF(S$2:S92,LEFT(O$1,1))+COUNTIF(S$2:S92,RIGHT(O$1,1)),""))</f>
        <v/>
      </c>
      <c r="P92" s="86" t="str">
        <f>IF(COUNTBLANK(M92)=1,"",IF(OR(S92=LEFT(P$1,1),S92=RIGHT(P$1,1)),COUNTIF(S$2:S92,LEFT(P$1,1))+COUNTIF(S$2:S92,RIGHT(P$1,1)),""))</f>
        <v/>
      </c>
      <c r="Q92" s="86" t="str">
        <f>IF(COUNTBLANK(M92)=1,"",IF(OR(S92=LEFT(Q$1,1),S92=RIGHT(Q$1,1)),COUNTIF(S$2:S92,LEFT(Q$1,1))+COUNTIF(S$2:S92,RIGHT(Q$1,1)),""))</f>
        <v/>
      </c>
      <c r="R92" s="86" t="str">
        <f>IF(COUNTBLANK(M92)=1,"",IF(OR(T92=LEFT(R$1,1),T92=RIGHT(R$1,1)),COUNTIF(T$2:T92,LEFT(R$1,1))+COUNTIF(T$2:T92,RIGHT(R$1,1)),""))</f>
        <v/>
      </c>
      <c r="S92" s="86" t="str">
        <f>IF(COUNTBLANK(M92)=1,"",INDEX(Registration!$C$2:$C$101,MATCH(M92,Registration!$B$2:$B$101,0)))</f>
        <v/>
      </c>
      <c r="T92" s="86" t="str">
        <f>IF(COUNTBLANK(M92)=1,"",IF(COUNTBLANK(INDEX(Registration!$D$2:$D$101,MATCH(M92,Registration!$B$2:$B$101,0)))=1,"",INDEX(Registration!$D$2:$D$101,MATCH(M92,Registration!$B$2:$B$101,0))))</f>
        <v/>
      </c>
    </row>
    <row r="93" spans="1:20" x14ac:dyDescent="0.25">
      <c r="A93" s="29" t="str">
        <f>IF(COUNTBLANK(Registration!B93)=1,"",Registration!B93)</f>
        <v/>
      </c>
      <c r="B93" s="55"/>
      <c r="C93" s="56"/>
      <c r="D93" s="56"/>
      <c r="E93" s="56"/>
      <c r="F93" s="63"/>
      <c r="G93" s="31" t="str">
        <f t="shared" si="5"/>
        <v/>
      </c>
      <c r="H93" s="52" t="str">
        <f t="shared" si="6"/>
        <v/>
      </c>
      <c r="I93" s="31" t="str">
        <f t="shared" si="7"/>
        <v/>
      </c>
      <c r="K93" s="172" t="s">
        <v>73</v>
      </c>
      <c r="L93" s="172" t="s">
        <v>73</v>
      </c>
      <c r="M93" s="173" t="s">
        <v>73</v>
      </c>
      <c r="O93" s="86" t="str">
        <f>IF(COUNTBLANK(M93)=1,"",IF(OR(S93=LEFT(O$1,1),S93=RIGHT(O$1,1)),COUNTIF(S$2:S93,LEFT(O$1,1))+COUNTIF(S$2:S93,RIGHT(O$1,1)),""))</f>
        <v/>
      </c>
      <c r="P93" s="86" t="str">
        <f>IF(COUNTBLANK(M93)=1,"",IF(OR(S93=LEFT(P$1,1),S93=RIGHT(P$1,1)),COUNTIF(S$2:S93,LEFT(P$1,1))+COUNTIF(S$2:S93,RIGHT(P$1,1)),""))</f>
        <v/>
      </c>
      <c r="Q93" s="86" t="str">
        <f>IF(COUNTBLANK(M93)=1,"",IF(OR(S93=LEFT(Q$1,1),S93=RIGHT(Q$1,1)),COUNTIF(S$2:S93,LEFT(Q$1,1))+COUNTIF(S$2:S93,RIGHT(Q$1,1)),""))</f>
        <v/>
      </c>
      <c r="R93" s="86" t="str">
        <f>IF(COUNTBLANK(M93)=1,"",IF(OR(T93=LEFT(R$1,1),T93=RIGHT(R$1,1)),COUNTIF(T$2:T93,LEFT(R$1,1))+COUNTIF(T$2:T93,RIGHT(R$1,1)),""))</f>
        <v/>
      </c>
      <c r="S93" s="86" t="str">
        <f>IF(COUNTBLANK(M93)=1,"",INDEX(Registration!$C$2:$C$101,MATCH(M93,Registration!$B$2:$B$101,0)))</f>
        <v/>
      </c>
      <c r="T93" s="86" t="str">
        <f>IF(COUNTBLANK(M93)=1,"",IF(COUNTBLANK(INDEX(Registration!$D$2:$D$101,MATCH(M93,Registration!$B$2:$B$101,0)))=1,"",INDEX(Registration!$D$2:$D$101,MATCH(M93,Registration!$B$2:$B$101,0))))</f>
        <v/>
      </c>
    </row>
    <row r="94" spans="1:20" x14ac:dyDescent="0.25">
      <c r="A94" s="29" t="str">
        <f>IF(COUNTBLANK(Registration!B94)=1,"",Registration!B94)</f>
        <v/>
      </c>
      <c r="B94" s="55"/>
      <c r="C94" s="56"/>
      <c r="D94" s="56"/>
      <c r="E94" s="56"/>
      <c r="F94" s="63"/>
      <c r="G94" s="31" t="str">
        <f t="shared" si="5"/>
        <v/>
      </c>
      <c r="H94" s="52" t="str">
        <f t="shared" si="6"/>
        <v/>
      </c>
      <c r="I94" s="31" t="str">
        <f t="shared" si="7"/>
        <v/>
      </c>
      <c r="K94" s="172" t="s">
        <v>73</v>
      </c>
      <c r="L94" s="172" t="s">
        <v>73</v>
      </c>
      <c r="M94" s="173" t="s">
        <v>73</v>
      </c>
      <c r="O94" s="86" t="str">
        <f>IF(COUNTBLANK(M94)=1,"",IF(OR(S94=LEFT(O$1,1),S94=RIGHT(O$1,1)),COUNTIF(S$2:S94,LEFT(O$1,1))+COUNTIF(S$2:S94,RIGHT(O$1,1)),""))</f>
        <v/>
      </c>
      <c r="P94" s="86" t="str">
        <f>IF(COUNTBLANK(M94)=1,"",IF(OR(S94=LEFT(P$1,1),S94=RIGHT(P$1,1)),COUNTIF(S$2:S94,LEFT(P$1,1))+COUNTIF(S$2:S94,RIGHT(P$1,1)),""))</f>
        <v/>
      </c>
      <c r="Q94" s="86" t="str">
        <f>IF(COUNTBLANK(M94)=1,"",IF(OR(S94=LEFT(Q$1,1),S94=RIGHT(Q$1,1)),COUNTIF(S$2:S94,LEFT(Q$1,1))+COUNTIF(S$2:S94,RIGHT(Q$1,1)),""))</f>
        <v/>
      </c>
      <c r="R94" s="86" t="str">
        <f>IF(COUNTBLANK(M94)=1,"",IF(OR(T94=LEFT(R$1,1),T94=RIGHT(R$1,1)),COUNTIF(T$2:T94,LEFT(R$1,1))+COUNTIF(T$2:T94,RIGHT(R$1,1)),""))</f>
        <v/>
      </c>
      <c r="S94" s="86" t="str">
        <f>IF(COUNTBLANK(M94)=1,"",INDEX(Registration!$C$2:$C$101,MATCH(M94,Registration!$B$2:$B$101,0)))</f>
        <v/>
      </c>
      <c r="T94" s="86" t="str">
        <f>IF(COUNTBLANK(M94)=1,"",IF(COUNTBLANK(INDEX(Registration!$D$2:$D$101,MATCH(M94,Registration!$B$2:$B$101,0)))=1,"",INDEX(Registration!$D$2:$D$101,MATCH(M94,Registration!$B$2:$B$101,0))))</f>
        <v/>
      </c>
    </row>
    <row r="95" spans="1:20" x14ac:dyDescent="0.25">
      <c r="A95" s="29" t="str">
        <f>IF(COUNTBLANK(Registration!B95)=1,"",Registration!B95)</f>
        <v/>
      </c>
      <c r="B95" s="55"/>
      <c r="C95" s="56"/>
      <c r="D95" s="56"/>
      <c r="E95" s="56"/>
      <c r="F95" s="63"/>
      <c r="G95" s="31" t="str">
        <f t="shared" si="5"/>
        <v/>
      </c>
      <c r="H95" s="52" t="str">
        <f t="shared" si="6"/>
        <v/>
      </c>
      <c r="I95" s="31" t="str">
        <f t="shared" si="7"/>
        <v/>
      </c>
      <c r="K95" s="172" t="s">
        <v>73</v>
      </c>
      <c r="L95" s="172" t="s">
        <v>73</v>
      </c>
      <c r="M95" s="173" t="s">
        <v>73</v>
      </c>
      <c r="O95" s="86" t="str">
        <f>IF(COUNTBLANK(M95)=1,"",IF(OR(S95=LEFT(O$1,1),S95=RIGHT(O$1,1)),COUNTIF(S$2:S95,LEFT(O$1,1))+COUNTIF(S$2:S95,RIGHT(O$1,1)),""))</f>
        <v/>
      </c>
      <c r="P95" s="86" t="str">
        <f>IF(COUNTBLANK(M95)=1,"",IF(OR(S95=LEFT(P$1,1),S95=RIGHT(P$1,1)),COUNTIF(S$2:S95,LEFT(P$1,1))+COUNTIF(S$2:S95,RIGHT(P$1,1)),""))</f>
        <v/>
      </c>
      <c r="Q95" s="86" t="str">
        <f>IF(COUNTBLANK(M95)=1,"",IF(OR(S95=LEFT(Q$1,1),S95=RIGHT(Q$1,1)),COUNTIF(S$2:S95,LEFT(Q$1,1))+COUNTIF(S$2:S95,RIGHT(Q$1,1)),""))</f>
        <v/>
      </c>
      <c r="R95" s="86" t="str">
        <f>IF(COUNTBLANK(M95)=1,"",IF(OR(T95=LEFT(R$1,1),T95=RIGHT(R$1,1)),COUNTIF(T$2:T95,LEFT(R$1,1))+COUNTIF(T$2:T95,RIGHT(R$1,1)),""))</f>
        <v/>
      </c>
      <c r="S95" s="86" t="str">
        <f>IF(COUNTBLANK(M95)=1,"",INDEX(Registration!$C$2:$C$101,MATCH(M95,Registration!$B$2:$B$101,0)))</f>
        <v/>
      </c>
      <c r="T95" s="86" t="str">
        <f>IF(COUNTBLANK(M95)=1,"",IF(COUNTBLANK(INDEX(Registration!$D$2:$D$101,MATCH(M95,Registration!$B$2:$B$101,0)))=1,"",INDEX(Registration!$D$2:$D$101,MATCH(M95,Registration!$B$2:$B$101,0))))</f>
        <v/>
      </c>
    </row>
    <row r="96" spans="1:20" x14ac:dyDescent="0.25">
      <c r="A96" s="29" t="str">
        <f>IF(COUNTBLANK(Registration!B96)=1,"",Registration!B96)</f>
        <v/>
      </c>
      <c r="B96" s="55"/>
      <c r="C96" s="56"/>
      <c r="D96" s="56"/>
      <c r="E96" s="56"/>
      <c r="F96" s="63"/>
      <c r="G96" s="31" t="str">
        <f t="shared" si="5"/>
        <v/>
      </c>
      <c r="H96" s="52" t="str">
        <f t="shared" si="6"/>
        <v/>
      </c>
      <c r="I96" s="31" t="str">
        <f t="shared" si="7"/>
        <v/>
      </c>
      <c r="K96" s="172" t="s">
        <v>73</v>
      </c>
      <c r="L96" s="172" t="s">
        <v>73</v>
      </c>
      <c r="M96" s="173" t="s">
        <v>73</v>
      </c>
      <c r="O96" s="86" t="str">
        <f>IF(COUNTBLANK(M96)=1,"",IF(OR(S96=LEFT(O$1,1),S96=RIGHT(O$1,1)),COUNTIF(S$2:S96,LEFT(O$1,1))+COUNTIF(S$2:S96,RIGHT(O$1,1)),""))</f>
        <v/>
      </c>
      <c r="P96" s="86" t="str">
        <f>IF(COUNTBLANK(M96)=1,"",IF(OR(S96=LEFT(P$1,1),S96=RIGHT(P$1,1)),COUNTIF(S$2:S96,LEFT(P$1,1))+COUNTIF(S$2:S96,RIGHT(P$1,1)),""))</f>
        <v/>
      </c>
      <c r="Q96" s="86" t="str">
        <f>IF(COUNTBLANK(M96)=1,"",IF(OR(S96=LEFT(Q$1,1),S96=RIGHT(Q$1,1)),COUNTIF(S$2:S96,LEFT(Q$1,1))+COUNTIF(S$2:S96,RIGHT(Q$1,1)),""))</f>
        <v/>
      </c>
      <c r="R96" s="86" t="str">
        <f>IF(COUNTBLANK(M96)=1,"",IF(OR(T96=LEFT(R$1,1),T96=RIGHT(R$1,1)),COUNTIF(T$2:T96,LEFT(R$1,1))+COUNTIF(T$2:T96,RIGHT(R$1,1)),""))</f>
        <v/>
      </c>
      <c r="S96" s="86" t="str">
        <f>IF(COUNTBLANK(M96)=1,"",INDEX(Registration!$C$2:$C$101,MATCH(M96,Registration!$B$2:$B$101,0)))</f>
        <v/>
      </c>
      <c r="T96" s="86" t="str">
        <f>IF(COUNTBLANK(M96)=1,"",IF(COUNTBLANK(INDEX(Registration!$D$2:$D$101,MATCH(M96,Registration!$B$2:$B$101,0)))=1,"",INDEX(Registration!$D$2:$D$101,MATCH(M96,Registration!$B$2:$B$101,0))))</f>
        <v/>
      </c>
    </row>
    <row r="97" spans="1:20" x14ac:dyDescent="0.25">
      <c r="A97" s="29" t="str">
        <f>IF(COUNTBLANK(Registration!B97)=1,"",Registration!B97)</f>
        <v/>
      </c>
      <c r="B97" s="55"/>
      <c r="C97" s="56"/>
      <c r="D97" s="56"/>
      <c r="E97" s="56"/>
      <c r="F97" s="63"/>
      <c r="G97" s="31" t="str">
        <f t="shared" si="5"/>
        <v/>
      </c>
      <c r="H97" s="52" t="str">
        <f t="shared" si="6"/>
        <v/>
      </c>
      <c r="I97" s="31" t="str">
        <f t="shared" si="7"/>
        <v/>
      </c>
      <c r="K97" s="172" t="s">
        <v>73</v>
      </c>
      <c r="L97" s="172" t="s">
        <v>73</v>
      </c>
      <c r="M97" s="173" t="s">
        <v>73</v>
      </c>
      <c r="O97" s="86" t="str">
        <f>IF(COUNTBLANK(M97)=1,"",IF(OR(S97=LEFT(O$1,1),S97=RIGHT(O$1,1)),COUNTIF(S$2:S97,LEFT(O$1,1))+COUNTIF(S$2:S97,RIGHT(O$1,1)),""))</f>
        <v/>
      </c>
      <c r="P97" s="86" t="str">
        <f>IF(COUNTBLANK(M97)=1,"",IF(OR(S97=LEFT(P$1,1),S97=RIGHT(P$1,1)),COUNTIF(S$2:S97,LEFT(P$1,1))+COUNTIF(S$2:S97,RIGHT(P$1,1)),""))</f>
        <v/>
      </c>
      <c r="Q97" s="86" t="str">
        <f>IF(COUNTBLANK(M97)=1,"",IF(OR(S97=LEFT(Q$1,1),S97=RIGHT(Q$1,1)),COUNTIF(S$2:S97,LEFT(Q$1,1))+COUNTIF(S$2:S97,RIGHT(Q$1,1)),""))</f>
        <v/>
      </c>
      <c r="R97" s="86" t="str">
        <f>IF(COUNTBLANK(M97)=1,"",IF(OR(T97=LEFT(R$1,1),T97=RIGHT(R$1,1)),COUNTIF(T$2:T97,LEFT(R$1,1))+COUNTIF(T$2:T97,RIGHT(R$1,1)),""))</f>
        <v/>
      </c>
      <c r="S97" s="86" t="str">
        <f>IF(COUNTBLANK(M97)=1,"",INDEX(Registration!$C$2:$C$101,MATCH(M97,Registration!$B$2:$B$101,0)))</f>
        <v/>
      </c>
      <c r="T97" s="86" t="str">
        <f>IF(COUNTBLANK(M97)=1,"",IF(COUNTBLANK(INDEX(Registration!$D$2:$D$101,MATCH(M97,Registration!$B$2:$B$101,0)))=1,"",INDEX(Registration!$D$2:$D$101,MATCH(M97,Registration!$B$2:$B$101,0))))</f>
        <v/>
      </c>
    </row>
    <row r="98" spans="1:20" x14ac:dyDescent="0.25">
      <c r="A98" s="29" t="str">
        <f>IF(COUNTBLANK(Registration!B98)=1,"",Registration!B98)</f>
        <v/>
      </c>
      <c r="B98" s="55"/>
      <c r="C98" s="56"/>
      <c r="D98" s="56"/>
      <c r="E98" s="56"/>
      <c r="F98" s="63"/>
      <c r="G98" s="31" t="str">
        <f t="shared" si="5"/>
        <v/>
      </c>
      <c r="H98" s="52" t="str">
        <f t="shared" si="6"/>
        <v/>
      </c>
      <c r="I98" s="31" t="str">
        <f t="shared" si="7"/>
        <v/>
      </c>
      <c r="K98" s="172" t="s">
        <v>73</v>
      </c>
      <c r="L98" s="172" t="s">
        <v>73</v>
      </c>
      <c r="M98" s="173" t="s">
        <v>73</v>
      </c>
      <c r="O98" s="86" t="str">
        <f>IF(COUNTBLANK(M98)=1,"",IF(OR(S98=LEFT(O$1,1),S98=RIGHT(O$1,1)),COUNTIF(S$2:S98,LEFT(O$1,1))+COUNTIF(S$2:S98,RIGHT(O$1,1)),""))</f>
        <v/>
      </c>
      <c r="P98" s="86" t="str">
        <f>IF(COUNTBLANK(M98)=1,"",IF(OR(S98=LEFT(P$1,1),S98=RIGHT(P$1,1)),COUNTIF(S$2:S98,LEFT(P$1,1))+COUNTIF(S$2:S98,RIGHT(P$1,1)),""))</f>
        <v/>
      </c>
      <c r="Q98" s="86" t="str">
        <f>IF(COUNTBLANK(M98)=1,"",IF(OR(S98=LEFT(Q$1,1),S98=RIGHT(Q$1,1)),COUNTIF(S$2:S98,LEFT(Q$1,1))+COUNTIF(S$2:S98,RIGHT(Q$1,1)),""))</f>
        <v/>
      </c>
      <c r="R98" s="86" t="str">
        <f>IF(COUNTBLANK(M98)=1,"",IF(OR(T98=LEFT(R$1,1),T98=RIGHT(R$1,1)),COUNTIF(T$2:T98,LEFT(R$1,1))+COUNTIF(T$2:T98,RIGHT(R$1,1)),""))</f>
        <v/>
      </c>
      <c r="S98" s="86" t="str">
        <f>IF(COUNTBLANK(M98)=1,"",INDEX(Registration!$C$2:$C$101,MATCH(M98,Registration!$B$2:$B$101,0)))</f>
        <v/>
      </c>
      <c r="T98" s="86" t="str">
        <f>IF(COUNTBLANK(M98)=1,"",IF(COUNTBLANK(INDEX(Registration!$D$2:$D$101,MATCH(M98,Registration!$B$2:$B$101,0)))=1,"",INDEX(Registration!$D$2:$D$101,MATCH(M98,Registration!$B$2:$B$101,0))))</f>
        <v/>
      </c>
    </row>
    <row r="99" spans="1:20" x14ac:dyDescent="0.25">
      <c r="A99" s="29" t="str">
        <f>IF(COUNTBLANK(Registration!B99)=1,"",Registration!B99)</f>
        <v/>
      </c>
      <c r="B99" s="55"/>
      <c r="C99" s="56"/>
      <c r="D99" s="56"/>
      <c r="E99" s="56"/>
      <c r="F99" s="63"/>
      <c r="G99" s="31" t="str">
        <f t="shared" si="5"/>
        <v/>
      </c>
      <c r="H99" s="52" t="str">
        <f t="shared" si="6"/>
        <v/>
      </c>
      <c r="I99" s="31" t="str">
        <f t="shared" si="7"/>
        <v/>
      </c>
      <c r="K99" s="172" t="s">
        <v>73</v>
      </c>
      <c r="L99" s="172" t="s">
        <v>73</v>
      </c>
      <c r="M99" s="173" t="s">
        <v>73</v>
      </c>
      <c r="O99" s="86" t="str">
        <f>IF(COUNTBLANK(M99)=1,"",IF(OR(S99=LEFT(O$1,1),S99=RIGHT(O$1,1)),COUNTIF(S$2:S99,LEFT(O$1,1))+COUNTIF(S$2:S99,RIGHT(O$1,1)),""))</f>
        <v/>
      </c>
      <c r="P99" s="86" t="str">
        <f>IF(COUNTBLANK(M99)=1,"",IF(OR(S99=LEFT(P$1,1),S99=RIGHT(P$1,1)),COUNTIF(S$2:S99,LEFT(P$1,1))+COUNTIF(S$2:S99,RIGHT(P$1,1)),""))</f>
        <v/>
      </c>
      <c r="Q99" s="86" t="str">
        <f>IF(COUNTBLANK(M99)=1,"",IF(OR(S99=LEFT(Q$1,1),S99=RIGHT(Q$1,1)),COUNTIF(S$2:S99,LEFT(Q$1,1))+COUNTIF(S$2:S99,RIGHT(Q$1,1)),""))</f>
        <v/>
      </c>
      <c r="R99" s="86" t="str">
        <f>IF(COUNTBLANK(M99)=1,"",IF(OR(T99=LEFT(R$1,1),T99=RIGHT(R$1,1)),COUNTIF(T$2:T99,LEFT(R$1,1))+COUNTIF(T$2:T99,RIGHT(R$1,1)),""))</f>
        <v/>
      </c>
      <c r="S99" s="86" t="str">
        <f>IF(COUNTBLANK(M99)=1,"",INDEX(Registration!$C$2:$C$101,MATCH(M99,Registration!$B$2:$B$101,0)))</f>
        <v/>
      </c>
      <c r="T99" s="86" t="str">
        <f>IF(COUNTBLANK(M99)=1,"",IF(COUNTBLANK(INDEX(Registration!$D$2:$D$101,MATCH(M99,Registration!$B$2:$B$101,0)))=1,"",INDEX(Registration!$D$2:$D$101,MATCH(M99,Registration!$B$2:$B$101,0))))</f>
        <v/>
      </c>
    </row>
    <row r="100" spans="1:20" x14ac:dyDescent="0.25">
      <c r="A100" s="29" t="str">
        <f>IF(COUNTBLANK(Registration!B100)=1,"",Registration!B100)</f>
        <v/>
      </c>
      <c r="B100" s="74"/>
      <c r="C100" s="72"/>
      <c r="D100" s="72"/>
      <c r="E100" s="72"/>
      <c r="F100" s="73"/>
      <c r="G100" s="31" t="str">
        <f t="shared" si="5"/>
        <v/>
      </c>
      <c r="H100" s="52" t="str">
        <f t="shared" si="6"/>
        <v/>
      </c>
      <c r="I100" s="31" t="str">
        <f t="shared" si="7"/>
        <v/>
      </c>
      <c r="K100" s="172" t="s">
        <v>73</v>
      </c>
      <c r="L100" s="172" t="s">
        <v>73</v>
      </c>
      <c r="M100" s="173" t="s">
        <v>73</v>
      </c>
      <c r="O100" s="86" t="str">
        <f>IF(COUNTBLANK(M100)=1,"",IF(OR(S100=LEFT(O$1,1),S100=RIGHT(O$1,1)),COUNTIF(S$2:S100,LEFT(O$1,1))+COUNTIF(S$2:S100,RIGHT(O$1,1)),""))</f>
        <v/>
      </c>
      <c r="P100" s="86" t="str">
        <f>IF(COUNTBLANK(M100)=1,"",IF(OR(S100=LEFT(P$1,1),S100=RIGHT(P$1,1)),COUNTIF(S$2:S100,LEFT(P$1,1))+COUNTIF(S$2:S100,RIGHT(P$1,1)),""))</f>
        <v/>
      </c>
      <c r="Q100" s="86" t="str">
        <f>IF(COUNTBLANK(M100)=1,"",IF(OR(S100=LEFT(Q$1,1),S100=RIGHT(Q$1,1)),COUNTIF(S$2:S100,LEFT(Q$1,1))+COUNTIF(S$2:S100,RIGHT(Q$1,1)),""))</f>
        <v/>
      </c>
      <c r="R100" s="86" t="str">
        <f>IF(COUNTBLANK(M100)=1,"",IF(OR(T100=LEFT(R$1,1),T100=RIGHT(R$1,1)),COUNTIF(T$2:T100,LEFT(R$1,1))+COUNTIF(T$2:T100,RIGHT(R$1,1)),""))</f>
        <v/>
      </c>
      <c r="S100" s="86" t="str">
        <f>IF(COUNTBLANK(M100)=1,"",INDEX(Registration!$C$2:$C$101,MATCH(M100,Registration!$B$2:$B$101,0)))</f>
        <v/>
      </c>
      <c r="T100" s="86" t="str">
        <f>IF(COUNTBLANK(M100)=1,"",IF(COUNTBLANK(INDEX(Registration!$D$2:$D$101,MATCH(M100,Registration!$B$2:$B$101,0)))=1,"",INDEX(Registration!$D$2:$D$101,MATCH(M100,Registration!$B$2:$B$101,0))))</f>
        <v/>
      </c>
    </row>
    <row r="101" spans="1:20" ht="16.5" thickBot="1" x14ac:dyDescent="0.3">
      <c r="A101" s="29" t="str">
        <f>IF(COUNTBLANK(Registration!B101)=1,"",Registration!B101)</f>
        <v/>
      </c>
      <c r="B101" s="57"/>
      <c r="C101" s="58"/>
      <c r="D101" s="58"/>
      <c r="E101" s="58"/>
      <c r="F101" s="64"/>
      <c r="G101" s="31" t="str">
        <f t="shared" si="5"/>
        <v/>
      </c>
      <c r="H101" s="52" t="str">
        <f t="shared" si="6"/>
        <v/>
      </c>
      <c r="I101" s="31" t="str">
        <f t="shared" si="7"/>
        <v/>
      </c>
      <c r="K101" s="172" t="s">
        <v>73</v>
      </c>
      <c r="L101" s="172" t="s">
        <v>73</v>
      </c>
      <c r="M101" s="173" t="s">
        <v>73</v>
      </c>
      <c r="O101" s="86" t="str">
        <f>IF(COUNTBLANK(M101)=1,"",IF(OR(S101=LEFT(O$1,1),S101=RIGHT(O$1,1)),COUNTIF(S$2:S101,LEFT(O$1,1))+COUNTIF(S$2:S101,RIGHT(O$1,1)),""))</f>
        <v/>
      </c>
      <c r="P101" s="86" t="str">
        <f>IF(COUNTBLANK(M101)=1,"",IF(OR(S101=LEFT(P$1,1),S101=RIGHT(P$1,1)),COUNTIF(S$2:S101,LEFT(P$1,1))+COUNTIF(S$2:S101,RIGHT(P$1,1)),""))</f>
        <v/>
      </c>
      <c r="Q101" s="86" t="str">
        <f>IF(COUNTBLANK(M101)=1,"",IF(OR(S101=LEFT(Q$1,1),S101=RIGHT(Q$1,1)),COUNTIF(S$2:S101,LEFT(Q$1,1))+COUNTIF(S$2:S101,RIGHT(Q$1,1)),""))</f>
        <v/>
      </c>
      <c r="R101" s="86" t="str">
        <f>IF(COUNTBLANK(M101)=1,"",IF(OR(T101=LEFT(R$1,1),T101=RIGHT(R$1,1)),COUNTIF(T$2:T101,LEFT(R$1,1))+COUNTIF(T$2:T101,RIGHT(R$1,1)),""))</f>
        <v/>
      </c>
      <c r="S101" s="86" t="str">
        <f>IF(COUNTBLANK(M101)=1,"",INDEX(Registration!$C$2:$C$101,MATCH(M101,Registration!$B$2:$B$101,0)))</f>
        <v/>
      </c>
      <c r="T101" s="86" t="str">
        <f>IF(COUNTBLANK(M101)=1,"",IF(COUNTBLANK(INDEX(Registration!$D$2:$D$101,MATCH(M101,Registration!$B$2:$B$101,0)))=1,"",INDEX(Registration!$D$2:$D$101,MATCH(M101,Registration!$B$2:$B$101,0))))</f>
        <v/>
      </c>
    </row>
  </sheetData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Registration</vt:lpstr>
      <vt:lpstr>Aussie Round</vt:lpstr>
      <vt:lpstr>Accuracy</vt:lpstr>
      <vt:lpstr>MTA</vt:lpstr>
      <vt:lpstr>Trick Catch</vt:lpstr>
      <vt:lpstr>Fast Catch</vt:lpstr>
      <vt:lpstr>Endurance</vt:lpstr>
      <vt:lpstr>Master Score Sheet</vt:lpstr>
      <vt:lpstr>Advanced Score Sheet</vt:lpstr>
      <vt:lpstr>Intermediate Score Sheet</vt:lpstr>
      <vt:lpstr>Beginner Score Sheet</vt:lpstr>
      <vt:lpstr>Senior Score Sheet</vt:lpstr>
      <vt:lpstr>Junior Score 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2017 USBA Tournament Scoring Spreadsheet</dc:title>
  <dc:creator>Steven J. Cook;Jason Smucker</dc:creator>
  <dc:description>Includes updates for latest TC scoring System (7 point Foot Catch)</dc:description>
  <cp:lastModifiedBy>Brian</cp:lastModifiedBy>
  <cp:lastPrinted>2003-08-15T20:11:42Z</cp:lastPrinted>
  <dcterms:created xsi:type="dcterms:W3CDTF">2001-10-06T17:21:54Z</dcterms:created>
  <dcterms:modified xsi:type="dcterms:W3CDTF">2017-09-19T18:28:56Z</dcterms:modified>
</cp:coreProperties>
</file>