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4.xml" ContentType="application/vnd.openxmlformats-officedocument.spreadsheetml.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5.xml" ContentType="application/vnd.openxmlformats-officedocument.spreadsheetml.comments+xml"/>
  <Override PartName="/xl/tables/table9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9200" windowHeight="7755" tabRatio="750" activeTab="8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Sonstige" sheetId="6" r:id="rId6"/>
    <sheet name="Schülerlistegesamt" sheetId="10" r:id="rId7"/>
    <sheet name="Schülerlisteaktiv" sheetId="11" r:id="rId8"/>
    <sheet name="Statistik" sheetId="9" r:id="rId9"/>
  </sheets>
  <definedNames>
    <definedName name="priestewitz">'T1'!$A$2:$L$38</definedName>
    <definedName name="sonstige">Sonstige!$A$2:$L$33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1" l="1"/>
  <c r="A4" i="10"/>
  <c r="K2" i="11"/>
  <c r="F13" i="11"/>
  <c r="J16" i="11"/>
  <c r="M16" i="11"/>
  <c r="C3" i="11"/>
  <c r="D13" i="11"/>
  <c r="E3" i="11"/>
  <c r="M2" i="11"/>
  <c r="H13" i="11"/>
  <c r="B13" i="11"/>
  <c r="C25" i="9" l="1"/>
  <c r="C24" i="9"/>
  <c r="C23" i="9"/>
  <c r="C22" i="9"/>
  <c r="C16" i="9"/>
  <c r="C17" i="9"/>
  <c r="C18" i="9"/>
  <c r="C19" i="9"/>
  <c r="C20" i="9"/>
  <c r="C21" i="9"/>
  <c r="E3" i="10"/>
  <c r="B18" i="9"/>
  <c r="F13" i="10"/>
  <c r="B20" i="9"/>
  <c r="B21" i="9"/>
  <c r="B17" i="9"/>
  <c r="D13" i="10"/>
  <c r="K4" i="9"/>
  <c r="B25" i="9"/>
  <c r="B23" i="9"/>
  <c r="B13" i="10"/>
  <c r="C3" i="10"/>
  <c r="J16" i="10"/>
  <c r="B16" i="9"/>
  <c r="K2" i="10"/>
  <c r="M2" i="10"/>
  <c r="B24" i="9"/>
  <c r="M16" i="10"/>
  <c r="B19" i="9"/>
  <c r="B22" i="9"/>
  <c r="H13" i="10"/>
  <c r="I4" i="9"/>
  <c r="C26" i="9" l="1"/>
  <c r="C12" i="9"/>
  <c r="B12" i="9"/>
  <c r="C11" i="9"/>
  <c r="B11" i="9"/>
  <c r="D11" i="9" l="1"/>
  <c r="B26" i="9"/>
  <c r="D12" i="9"/>
  <c r="B7" i="9"/>
  <c r="C7" i="9"/>
  <c r="D7" i="9" l="1"/>
  <c r="C10" i="9"/>
  <c r="C9" i="9"/>
  <c r="C8" i="9"/>
  <c r="C6" i="9"/>
  <c r="C5" i="9"/>
  <c r="B9" i="9"/>
  <c r="B8" i="9"/>
  <c r="B10" i="9"/>
  <c r="B6" i="9"/>
  <c r="B5" i="9"/>
  <c r="B4" i="9"/>
  <c r="C4" i="9"/>
  <c r="D8" i="9" l="1"/>
  <c r="D6" i="9"/>
  <c r="G3" i="9"/>
  <c r="D9" i="9"/>
  <c r="D5" i="9"/>
  <c r="D10" i="9"/>
  <c r="D4" i="9"/>
  <c r="G4" i="9" l="1"/>
</calcChain>
</file>

<file path=xl/comments1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comments2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comments3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comments4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  <comment ref="I15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15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15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comments5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  <comment ref="I14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14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14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  <comment ref="I26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6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6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comments6.xml><?xml version="1.0" encoding="utf-8"?>
<comments xmlns="http://schemas.openxmlformats.org/spreadsheetml/2006/main">
  <authors>
    <author>Verena Pustlauk</author>
  </authors>
  <commentList>
    <comment ref="I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erste Eintrittsdatum, weitere Eintrittsdaten unter Anmerkungen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das letzte Austrittsdatum, wenn es mehrere gibt, unter Anmerkungen
</t>
        </r>
      </text>
    </comment>
    <comment ref="L2" authorId="0" shapeId="0">
      <text>
        <r>
          <rPr>
            <b/>
            <sz val="9"/>
            <color indexed="81"/>
            <rFont val="Segoe UI"/>
            <family val="2"/>
          </rPr>
          <t>Verena Pustlauk:</t>
        </r>
        <r>
          <rPr>
            <sz val="9"/>
            <color indexed="81"/>
            <rFont val="Segoe UI"/>
            <family val="2"/>
          </rPr>
          <t xml:space="preserve">
Staatsangehörigkeit, wenn nicht deutsch aufführen, Betreuungsstelle u.ä.</t>
        </r>
      </text>
    </comment>
  </commentList>
</comments>
</file>

<file path=xl/sharedStrings.xml><?xml version="1.0" encoding="utf-8"?>
<sst xmlns="http://schemas.openxmlformats.org/spreadsheetml/2006/main" count="277" uniqueCount="94">
  <si>
    <t>Nachname</t>
  </si>
  <si>
    <t>Vorname</t>
  </si>
  <si>
    <t>Geb.-Datum</t>
  </si>
  <si>
    <t>Geburtsort</t>
  </si>
  <si>
    <t>Konf.</t>
  </si>
  <si>
    <t>Klasse</t>
  </si>
  <si>
    <t>Betreuungsstelle</t>
  </si>
  <si>
    <t>Eintritt</t>
  </si>
  <si>
    <t>Austritt</t>
  </si>
  <si>
    <t>BW</t>
  </si>
  <si>
    <t>Nein</t>
  </si>
  <si>
    <t>Anmerkungen/Staatsangehörigkeit</t>
  </si>
  <si>
    <t>VAB</t>
  </si>
  <si>
    <t>Fabian</t>
  </si>
  <si>
    <t>aktiv</t>
  </si>
  <si>
    <t>ja</t>
  </si>
  <si>
    <t>Ja</t>
  </si>
  <si>
    <t>Anzahl gesamt</t>
  </si>
  <si>
    <t>Anzahl aktiv</t>
  </si>
  <si>
    <t>Sonstige</t>
  </si>
  <si>
    <t>Aktive Schüler gesamt</t>
  </si>
  <si>
    <t>Schüler gesamt</t>
  </si>
  <si>
    <t>davon BaWü</t>
  </si>
  <si>
    <t>nicht BaWü</t>
  </si>
  <si>
    <t>nein</t>
  </si>
  <si>
    <t>Anzahl inaktiv</t>
  </si>
  <si>
    <t>Timo</t>
  </si>
  <si>
    <t>Angelo</t>
  </si>
  <si>
    <t>FSOS</t>
  </si>
  <si>
    <t>Betreuungsstellen</t>
  </si>
  <si>
    <t>gesamt</t>
  </si>
  <si>
    <t>GS</t>
  </si>
  <si>
    <t>Schülerzahl pro Klasse</t>
  </si>
  <si>
    <t>FSMS</t>
  </si>
  <si>
    <t>PTE</t>
  </si>
  <si>
    <t>gesamt:</t>
  </si>
  <si>
    <t>Klasse:</t>
  </si>
  <si>
    <t>Schülerliste VK (nach Klassen - Sek I)</t>
  </si>
  <si>
    <t>Schülerliste VK (nach Klassen - GS / VAB / FöS)</t>
  </si>
  <si>
    <t>!!!</t>
  </si>
  <si>
    <t>test</t>
  </si>
  <si>
    <t>testv</t>
  </si>
  <si>
    <t>a</t>
  </si>
  <si>
    <t>b</t>
  </si>
  <si>
    <t>c</t>
  </si>
  <si>
    <t>d</t>
  </si>
  <si>
    <t>h</t>
  </si>
  <si>
    <t>g</t>
  </si>
  <si>
    <t>test1</t>
  </si>
  <si>
    <t>e</t>
  </si>
  <si>
    <t>tesb</t>
  </si>
  <si>
    <t>teat</t>
  </si>
  <si>
    <t>fdsa</t>
  </si>
  <si>
    <t>baerg</t>
  </si>
  <si>
    <t>as</t>
  </si>
  <si>
    <t>gga</t>
  </si>
  <si>
    <t>agdsa</t>
  </si>
  <si>
    <t>dsaf</t>
  </si>
  <si>
    <t xml:space="preserve"> fsda</t>
  </si>
  <si>
    <t>batb</t>
  </si>
  <si>
    <t>btwab</t>
  </si>
  <si>
    <t>abtwa</t>
  </si>
  <si>
    <t>batw</t>
  </si>
  <si>
    <t>w4et</t>
  </si>
  <si>
    <t>bawt</t>
  </si>
  <si>
    <t>abawetb a</t>
  </si>
  <si>
    <t>btwa43ba</t>
  </si>
  <si>
    <t>atr4</t>
  </si>
  <si>
    <t>bfsa</t>
  </si>
  <si>
    <t>abtwetw4</t>
  </si>
  <si>
    <t>4ta b</t>
  </si>
  <si>
    <t>tab tra</t>
  </si>
  <si>
    <t xml:space="preserve">atw43ab  </t>
  </si>
  <si>
    <t>at4a4b a</t>
  </si>
  <si>
    <t>kzhufim</t>
  </si>
  <si>
    <t>fmif</t>
  </si>
  <si>
    <t>mtuftmuft</t>
  </si>
  <si>
    <t>tfum</t>
  </si>
  <si>
    <t>mtarmta</t>
  </si>
  <si>
    <t>amteam</t>
  </si>
  <si>
    <t>amtem</t>
  </si>
  <si>
    <t>taemtae</t>
  </si>
  <si>
    <t>mteam</t>
  </si>
  <si>
    <t>atemta</t>
  </si>
  <si>
    <t>aemrt</t>
  </si>
  <si>
    <t>teamtea</t>
  </si>
  <si>
    <t>amtem tea</t>
  </si>
  <si>
    <t>mteamtae</t>
  </si>
  <si>
    <t>fjdksal</t>
  </si>
  <si>
    <t>fda</t>
  </si>
  <si>
    <t>fasdf</t>
  </si>
  <si>
    <t>fdsaf</t>
  </si>
  <si>
    <t>fdsafafs</t>
  </si>
  <si>
    <t>fsa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</si>
</sst>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6" borderId="1" xfId="0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/>
    <xf numFmtId="0" fontId="1" fillId="7" borderId="1" xfId="0" applyFont="1" applyFill="1" applyBorder="1"/>
    <xf numFmtId="0" fontId="1" fillId="0" borderId="1" xfId="0" applyFont="1" applyFill="1" applyBorder="1"/>
    <xf numFmtId="0" fontId="0" fillId="0" borderId="1" xfId="0" applyBorder="1"/>
    <xf numFmtId="0" fontId="0" fillId="9" borderId="1" xfId="0" applyFill="1" applyBorder="1"/>
    <xf numFmtId="0" fontId="6" fillId="0" borderId="0" xfId="0" applyFont="1" applyAlignment="1">
      <alignment vertical="center"/>
    </xf>
    <xf numFmtId="0" fontId="1" fillId="6" borderId="1" xfId="0" applyFont="1" applyFill="1" applyBorder="1"/>
    <xf numFmtId="0" fontId="1" fillId="8" borderId="1" xfId="0" applyFont="1" applyFill="1" applyBorder="1"/>
    <xf numFmtId="0" fontId="0" fillId="0" borderId="1" xfId="0" applyBorder="1" applyAlignment="1">
      <alignment horizontal="left"/>
    </xf>
    <xf numFmtId="0" fontId="0" fillId="5" borderId="1" xfId="0" applyFill="1" applyBorder="1"/>
    <xf numFmtId="0" fontId="6" fillId="8" borderId="1" xfId="0" applyFont="1" applyFill="1" applyBorder="1"/>
    <xf numFmtId="0" fontId="0" fillId="6" borderId="1" xfId="0" applyFill="1" applyBorder="1" applyAlignment="1">
      <alignment horizontal="center"/>
    </xf>
    <xf numFmtId="0" fontId="0" fillId="0" borderId="0" xfId="0" applyBorder="1"/>
    <xf numFmtId="0" fontId="0" fillId="8" borderId="0" xfId="0" applyFill="1" applyBorder="1" applyAlignment="1"/>
    <xf numFmtId="0" fontId="5" fillId="8" borderId="1" xfId="0" applyFont="1" applyFill="1" applyBorder="1"/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/>
    </xf>
    <xf numFmtId="14" fontId="1" fillId="7" borderId="1" xfId="0" applyNumberFormat="1" applyFont="1" applyFill="1" applyBorder="1"/>
    <xf numFmtId="0" fontId="0" fillId="5" borderId="1" xfId="0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0" fillId="9" borderId="5" xfId="0" applyFill="1" applyBorder="1"/>
    <xf numFmtId="0" fontId="1" fillId="8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Alignment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6" fillId="10" borderId="0" xfId="0" applyFont="1" applyFill="1" applyBorder="1"/>
    <xf numFmtId="0" fontId="1" fillId="0" borderId="4" xfId="0" applyFont="1" applyBorder="1"/>
    <xf numFmtId="0" fontId="1" fillId="0" borderId="2" xfId="0" applyFont="1" applyBorder="1" applyAlignment="1">
      <alignment wrapText="1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0" borderId="9" xfId="0" applyFont="1" applyBorder="1"/>
    <xf numFmtId="0" fontId="1" fillId="8" borderId="10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9" xfId="0" applyBorder="1"/>
    <xf numFmtId="0" fontId="1" fillId="8" borderId="4" xfId="0" applyFont="1" applyFill="1" applyBorder="1"/>
    <xf numFmtId="0" fontId="0" fillId="2" borderId="0" xfId="0" applyFill="1"/>
    <xf numFmtId="0" fontId="1" fillId="0" borderId="10" xfId="0" applyFont="1" applyFill="1" applyBorder="1"/>
    <xf numFmtId="0" fontId="1" fillId="0" borderId="2" xfId="0" applyFont="1" applyBorder="1" applyAlignment="1">
      <alignment horizontal="center" wrapText="1"/>
    </xf>
    <xf numFmtId="0" fontId="1" fillId="8" borderId="9" xfId="0" applyFont="1" applyFill="1" applyBorder="1"/>
    <xf numFmtId="0" fontId="0" fillId="0" borderId="4" xfId="0" applyBorder="1"/>
    <xf numFmtId="0" fontId="1" fillId="7" borderId="2" xfId="0" applyFont="1" applyFill="1" applyBorder="1" applyAlignment="1">
      <alignment wrapText="1"/>
    </xf>
    <xf numFmtId="0" fontId="8" fillId="8" borderId="11" xfId="0" applyFont="1" applyFill="1" applyBorder="1"/>
    <xf numFmtId="0" fontId="8" fillId="12" borderId="11" xfId="0" applyFont="1" applyFill="1" applyBorder="1"/>
    <xf numFmtId="0" fontId="8" fillId="12" borderId="11" xfId="0" applyFont="1" applyFill="1" applyBorder="1" applyAlignment="1">
      <alignment horizontal="center"/>
    </xf>
    <xf numFmtId="14" fontId="8" fillId="12" borderId="11" xfId="0" applyNumberFormat="1" applyFont="1" applyFill="1" applyBorder="1"/>
    <xf numFmtId="0" fontId="1" fillId="8" borderId="11" xfId="0" applyFont="1" applyFill="1" applyBorder="1"/>
    <xf numFmtId="0" fontId="1" fillId="11" borderId="11" xfId="0" applyFont="1" applyFill="1" applyBorder="1"/>
    <xf numFmtId="0" fontId="1" fillId="11" borderId="11" xfId="0" applyFont="1" applyFill="1" applyBorder="1" applyAlignment="1">
      <alignment horizontal="center"/>
    </xf>
    <xf numFmtId="14" fontId="1" fillId="11" borderId="11" xfId="0" applyNumberFormat="1" applyFont="1" applyFill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14" fontId="1" fillId="0" borderId="11" xfId="0" applyNumberFormat="1" applyFont="1" applyBorder="1"/>
    <xf numFmtId="0" fontId="5" fillId="8" borderId="11" xfId="0" applyFont="1" applyFill="1" applyBorder="1"/>
    <xf numFmtId="14" fontId="1" fillId="11" borderId="11" xfId="0" applyNumberFormat="1" applyFont="1" applyFill="1" applyBorder="1" applyAlignment="1">
      <alignment horizontal="center"/>
    </xf>
    <xf numFmtId="0" fontId="1" fillId="8" borderId="12" xfId="0" applyFont="1" applyFill="1" applyBorder="1"/>
    <xf numFmtId="0" fontId="1" fillId="11" borderId="11" xfId="0" applyFont="1" applyFill="1" applyBorder="1" applyAlignment="1">
      <alignment wrapText="1"/>
    </xf>
    <xf numFmtId="0" fontId="8" fillId="8" borderId="12" xfId="0" applyFont="1" applyFill="1" applyBorder="1"/>
    <xf numFmtId="0" fontId="8" fillId="12" borderId="11" xfId="0" applyFont="1" applyFill="1" applyBorder="1" applyAlignment="1">
      <alignment wrapText="1"/>
    </xf>
    <xf numFmtId="0" fontId="1" fillId="11" borderId="12" xfId="0" applyFont="1" applyFill="1" applyBorder="1"/>
    <xf numFmtId="0" fontId="1" fillId="0" borderId="12" xfId="0" applyFont="1" applyBorder="1"/>
    <xf numFmtId="0" fontId="0" fillId="0" borderId="0" xfId="0" applyNumberFormat="1" applyBorder="1" applyAlignment="1">
      <alignment wrapText="1"/>
    </xf>
    <xf numFmtId="0" fontId="5" fillId="2" borderId="6" xfId="0" applyFont="1" applyFill="1" applyBorder="1"/>
    <xf numFmtId="0" fontId="5" fillId="8" borderId="7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5" fillId="0" borderId="0" xfId="0" applyFont="1" applyBorder="1"/>
    <xf numFmtId="0" fontId="9" fillId="2" borderId="0" xfId="0" applyFont="1" applyFill="1" applyBorder="1"/>
    <xf numFmtId="0" fontId="9" fillId="2" borderId="13" xfId="0" applyFont="1" applyFill="1" applyBorder="1"/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wrapText="1"/>
    </xf>
    <xf numFmtId="0" fontId="6" fillId="0" borderId="0" xfId="0" applyFont="1"/>
    <xf numFmtId="0" fontId="6" fillId="0" borderId="6" xfId="0" applyFont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14" fontId="1" fillId="7" borderId="11" xfId="0" applyNumberFormat="1" applyFont="1" applyFill="1" applyBorder="1"/>
    <xf numFmtId="0" fontId="1" fillId="6" borderId="11" xfId="0" applyFont="1" applyFill="1" applyBorder="1" applyAlignment="1">
      <alignment horizontal="center"/>
    </xf>
    <xf numFmtId="14" fontId="1" fillId="6" borderId="11" xfId="0" applyNumberFormat="1" applyFont="1" applyFill="1" applyBorder="1"/>
    <xf numFmtId="0" fontId="1" fillId="6" borderId="11" xfId="0" applyFont="1" applyFill="1" applyBorder="1"/>
    <xf numFmtId="0" fontId="1" fillId="7" borderId="1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4" name="pwtab" displayName="pwtab" ref="A2:L38" totalsRowShown="0" headerRowDxfId="164" dataDxfId="163" tableBorderDxfId="162">
  <autoFilter ref="A2:L38"/>
  <tableColumns count="12">
    <tableColumn id="1" name="!!!" dataDxfId="161"/>
    <tableColumn id="2" name="BW" dataDxfId="160"/>
    <tableColumn id="3" name="aktiv" dataDxfId="159"/>
    <tableColumn id="4" name="Nachname" dataDxfId="158"/>
    <tableColumn id="5" name="Vorname" dataDxfId="157"/>
    <tableColumn id="6" name="Klasse" dataDxfId="156"/>
    <tableColumn id="7" name="Geb.-Datum" dataDxfId="155"/>
    <tableColumn id="8" name="Geburtsort" dataDxfId="154"/>
    <tableColumn id="9" name="Eintritt" dataDxfId="153"/>
    <tableColumn id="10" name="Austritt" dataDxfId="152"/>
    <tableColumn id="11" name="Konf." dataDxfId="151"/>
    <tableColumn id="12" name="Anmerkungen/Staatsangehörigkeit" dataDxfId="1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keulenbergtab" displayName="keulenbergtab" ref="A2:L35" totalsRowShown="0" headerRowDxfId="145" dataDxfId="143" headerRowBorderDxfId="144" tableBorderDxfId="142" totalsRowBorderDxfId="141">
  <autoFilter ref="A2:L35"/>
  <tableColumns count="12">
    <tableColumn id="1" name="!!!" dataDxfId="140"/>
    <tableColumn id="2" name="BW" dataDxfId="139"/>
    <tableColumn id="3" name="aktiv" dataDxfId="138"/>
    <tableColumn id="4" name="Nachname" dataDxfId="137"/>
    <tableColumn id="5" name="Vorname" dataDxfId="136"/>
    <tableColumn id="6" name="Klasse" dataDxfId="135"/>
    <tableColumn id="7" name="Geb.-Datum" dataDxfId="134"/>
    <tableColumn id="8" name="Geburtsort" dataDxfId="133"/>
    <tableColumn id="9" name="Eintritt" dataDxfId="132"/>
    <tableColumn id="10" name="Austritt" dataDxfId="131"/>
    <tableColumn id="11" name="Konf." dataDxfId="130"/>
    <tableColumn id="12" name="Anmerkungen/Staatsangehörigkeit" dataDxfId="1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connexxtab" displayName="connexxtab" ref="A2:L16" totalsRowShown="0" headerRowDxfId="124" dataDxfId="122" headerRowBorderDxfId="123" tableBorderDxfId="121" totalsRowBorderDxfId="120">
  <autoFilter ref="A2:L16"/>
  <sortState ref="A3:L16">
    <sortCondition ref="D2:D16"/>
  </sortState>
  <tableColumns count="12">
    <tableColumn id="1" name="!!!" dataDxfId="119"/>
    <tableColumn id="2" name="BW" dataDxfId="118"/>
    <tableColumn id="3" name="aktiv" dataDxfId="117"/>
    <tableColumn id="4" name="Nachname" dataDxfId="116"/>
    <tableColumn id="5" name="Vorname" dataDxfId="115"/>
    <tableColumn id="6" name="Klasse" dataDxfId="114"/>
    <tableColumn id="7" name="Geb.-Datum" dataDxfId="113"/>
    <tableColumn id="8" name="Geburtsort" dataDxfId="112"/>
    <tableColumn id="9" name="Eintritt" dataDxfId="111"/>
    <tableColumn id="10" name="Austritt" dataDxfId="110"/>
    <tableColumn id="11" name="Konf." dataDxfId="109"/>
    <tableColumn id="12" name="Anmerkungen/Staatsangehörigkeit" dataDxfId="10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mutpoltab" displayName="mutpoltab" ref="A2:L13" totalsRowShown="0" headerRowDxfId="105" dataDxfId="103" headerRowBorderDxfId="104" tableBorderDxfId="102">
  <autoFilter ref="A2:L13"/>
  <tableColumns count="12">
    <tableColumn id="1" name="!!!" dataDxfId="101"/>
    <tableColumn id="2" name="BW" dataDxfId="100"/>
    <tableColumn id="3" name="aktiv" dataDxfId="99"/>
    <tableColumn id="4" name="Nachname" dataDxfId="98"/>
    <tableColumn id="5" name="Vorname" dataDxfId="97"/>
    <tableColumn id="6" name="Klasse" dataDxfId="96"/>
    <tableColumn id="7" name="Geb.-Datum" dataDxfId="95"/>
    <tableColumn id="8" name="Geburtsort" dataDxfId="94"/>
    <tableColumn id="9" name="Eintritt" dataDxfId="93"/>
    <tableColumn id="10" name="Austritt" dataDxfId="92"/>
    <tableColumn id="11" name="Konf." dataDxfId="91"/>
    <tableColumn id="12" name="Anmerkungen/Staatsangehörigkeit" dataDxfId="9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graftab" displayName="graftab" ref="A15:L26" totalsRowShown="0" headerRowDxfId="89" dataDxfId="87" headerRowBorderDxfId="88" tableBorderDxfId="86">
  <autoFilter ref="A15:L26"/>
  <tableColumns count="12">
    <tableColumn id="1" name="!!!" dataDxfId="85"/>
    <tableColumn id="2" name="BW" dataDxfId="84"/>
    <tableColumn id="3" name="aktiv" dataDxfId="83"/>
    <tableColumn id="4" name="Nachname" dataDxfId="82"/>
    <tableColumn id="5" name="Vorname" dataDxfId="81"/>
    <tableColumn id="6" name="Klasse" dataDxfId="80"/>
    <tableColumn id="7" name="Geb.-Datum" dataDxfId="79"/>
    <tableColumn id="8" name="Geburtsort" dataDxfId="78"/>
    <tableColumn id="9" name="Eintritt" dataDxfId="77"/>
    <tableColumn id="10" name="Austritt" dataDxfId="76"/>
    <tableColumn id="11" name="Konf." dataDxfId="75"/>
    <tableColumn id="12" name="Anmerkungen/Staatsangehörigkeit" dataDxfId="7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rehbecktab" displayName="rehbecktab" ref="A2:L12" totalsRowShown="0" headerRowDxfId="69" dataDxfId="67" headerRowBorderDxfId="68" tableBorderDxfId="66" totalsRowBorderDxfId="65">
  <autoFilter ref="A2:L12"/>
  <tableColumns count="12">
    <tableColumn id="1" name="!!!" dataDxfId="64"/>
    <tableColumn id="2" name="BW" dataDxfId="63"/>
    <tableColumn id="3" name="aktiv" dataDxfId="62"/>
    <tableColumn id="4" name="Nachname" dataDxfId="61"/>
    <tableColumn id="5" name="Vorname" dataDxfId="60"/>
    <tableColumn id="6" name="Klasse" dataDxfId="59"/>
    <tableColumn id="7" name="Geb.-Datum" dataDxfId="58"/>
    <tableColumn id="8" name="Geburtsort" dataDxfId="57"/>
    <tableColumn id="9" name="Eintritt" dataDxfId="56"/>
    <tableColumn id="10" name="Austritt" dataDxfId="55"/>
    <tableColumn id="11" name="Konf." dataDxfId="54"/>
    <tableColumn id="12" name="Anmerkungen/Staatsangehörigkeit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oehrltab" displayName="oehrltab" ref="A14:L24" totalsRowShown="0" headerRowDxfId="52" dataDxfId="50" headerRowBorderDxfId="51" tableBorderDxfId="49" totalsRowBorderDxfId="48">
  <autoFilter ref="A14:L24"/>
  <tableColumns count="12">
    <tableColumn id="1" name="!!!" dataDxfId="47"/>
    <tableColumn id="2" name="BW" dataDxfId="46"/>
    <tableColumn id="3" name="aktiv" dataDxfId="45"/>
    <tableColumn id="4" name="Nachname" dataDxfId="44"/>
    <tableColumn id="5" name="Vorname" dataDxfId="43"/>
    <tableColumn id="6" name="Klasse" dataDxfId="42"/>
    <tableColumn id="7" name="Geb.-Datum"/>
    <tableColumn id="8" name="Geburtsort" dataDxfId="41"/>
    <tableColumn id="9" name="Eintritt"/>
    <tableColumn id="10" name="Austritt" dataDxfId="40"/>
    <tableColumn id="11" name="Konf." dataDxfId="39"/>
    <tableColumn id="12" name="Anmerkungen/Staatsangehörigkeit" dataDxfId="3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3" name="ptetab" displayName="ptetab" ref="A26:L36" totalsRowShown="0" headerRowDxfId="37" dataDxfId="35" headerRowBorderDxfId="36" tableBorderDxfId="34" totalsRowBorderDxfId="33">
  <autoFilter ref="A26:L36"/>
  <tableColumns count="12">
    <tableColumn id="1" name="!!!" dataDxfId="32"/>
    <tableColumn id="2" name="BW" dataDxfId="31"/>
    <tableColumn id="3" name="aktiv" dataDxfId="30"/>
    <tableColumn id="4" name="Nachname" dataDxfId="29"/>
    <tableColumn id="5" name="Vorname" dataDxfId="28"/>
    <tableColumn id="6" name="Klasse" dataDxfId="27"/>
    <tableColumn id="7" name="Geb.-Datum"/>
    <tableColumn id="8" name="Geburtsort" dataDxfId="26"/>
    <tableColumn id="9" name="Eintritt"/>
    <tableColumn id="10" name="Austritt" dataDxfId="25"/>
    <tableColumn id="11" name="Konf." dataDxfId="24"/>
    <tableColumn id="12" name="Anmerkungen/Staatsangehörigkeit" dataDxfId="2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" name="Tabelle2" displayName="Tabelle2" ref="A2:L33" totalsRowShown="0" headerRowDxfId="16" dataDxfId="14" headerRowBorderDxfId="15" tableBorderDxfId="13" totalsRowBorderDxfId="12">
  <autoFilter ref="A2:L33"/>
  <tableColumns count="12">
    <tableColumn id="1" name="!!!" dataDxfId="11"/>
    <tableColumn id="2" name="BW" dataDxfId="10"/>
    <tableColumn id="3" name="aktiv" dataDxfId="9"/>
    <tableColumn id="4" name="Nachname" dataDxfId="8"/>
    <tableColumn id="5" name="Vorname" dataDxfId="7"/>
    <tableColumn id="6" name="Klasse" dataDxfId="6"/>
    <tableColumn id="7" name="Geb.-Datum" dataDxfId="5"/>
    <tableColumn id="8" name="Geburtsort" dataDxfId="4"/>
    <tableColumn id="9" name="Eintritt" dataDxfId="3"/>
    <tableColumn id="10" name="Austritt" dataDxfId="2"/>
    <tableColumn id="11" name="Konf." dataDxfId="1"/>
    <tableColumn id="12" name="Anmerkungen/Staatsangehörigkei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5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L38"/>
  <sheetViews>
    <sheetView zoomScaleNormal="100" workbookViewId="0">
      <selection activeCell="G1" sqref="G1:L1"/>
    </sheetView>
  </sheetViews>
  <sheetFormatPr baseColWidth="10" defaultRowHeight="12.75" x14ac:dyDescent="0.2"/>
  <cols>
    <col min="1" max="1" width="4.85546875" style="2" customWidth="1"/>
    <col min="2" max="2" width="5.85546875" style="2" customWidth="1"/>
    <col min="3" max="3" width="6.85546875" style="29" customWidth="1"/>
    <col min="4" max="4" width="11.42578125" style="29" customWidth="1"/>
    <col min="5" max="5" width="16.42578125" style="2" customWidth="1"/>
    <col min="6" max="6" width="7.85546875" style="7" customWidth="1"/>
    <col min="7" max="7" width="12.5703125" style="2" customWidth="1"/>
    <col min="8" max="8" width="17.28515625" style="2" customWidth="1"/>
    <col min="9" max="10" width="9.85546875" style="2" bestFit="1" customWidth="1"/>
    <col min="11" max="11" width="7.140625" style="2" customWidth="1"/>
    <col min="12" max="12" width="30.5703125" style="30" customWidth="1"/>
    <col min="13" max="13" width="17.140625" style="2" customWidth="1"/>
    <col min="14" max="16384" width="11.42578125" style="2"/>
  </cols>
  <sheetData>
    <row r="1" spans="1:12" ht="18.75" x14ac:dyDescent="0.3">
      <c r="A1" s="96" t="s">
        <v>90</v>
      </c>
      <c r="B1" s="97"/>
      <c r="C1" s="97"/>
      <c r="D1" s="97"/>
      <c r="E1" s="97"/>
      <c r="F1" s="98"/>
      <c r="G1" s="95"/>
      <c r="H1" s="95"/>
      <c r="I1" s="95"/>
      <c r="J1" s="95"/>
      <c r="K1" s="95"/>
      <c r="L1" s="95"/>
    </row>
    <row r="2" spans="1:12" s="81" customFormat="1" x14ac:dyDescent="0.2">
      <c r="A2" s="82" t="s">
        <v>39</v>
      </c>
      <c r="B2" s="83" t="s">
        <v>9</v>
      </c>
      <c r="C2" s="83" t="s">
        <v>14</v>
      </c>
      <c r="D2" s="83" t="s">
        <v>0</v>
      </c>
      <c r="E2" s="83" t="s">
        <v>1</v>
      </c>
      <c r="F2" s="84" t="s">
        <v>5</v>
      </c>
      <c r="G2" s="83" t="s">
        <v>2</v>
      </c>
      <c r="H2" s="83" t="s">
        <v>3</v>
      </c>
      <c r="I2" s="83" t="s">
        <v>7</v>
      </c>
      <c r="J2" s="83" t="s">
        <v>8</v>
      </c>
      <c r="K2" s="83" t="s">
        <v>4</v>
      </c>
      <c r="L2" s="85" t="s">
        <v>11</v>
      </c>
    </row>
    <row r="3" spans="1:12" x14ac:dyDescent="0.2">
      <c r="A3" s="73"/>
      <c r="B3" s="61" t="s">
        <v>10</v>
      </c>
      <c r="C3" s="60" t="s">
        <v>15</v>
      </c>
      <c r="D3" s="60" t="s">
        <v>42</v>
      </c>
      <c r="E3" s="61" t="s">
        <v>46</v>
      </c>
      <c r="F3" s="62" t="s">
        <v>12</v>
      </c>
      <c r="G3" s="63"/>
      <c r="H3" s="61"/>
      <c r="I3" s="63">
        <v>42606</v>
      </c>
      <c r="J3" s="63"/>
      <c r="K3" s="61"/>
      <c r="L3" s="70"/>
    </row>
    <row r="4" spans="1:12" x14ac:dyDescent="0.2">
      <c r="A4" s="74"/>
      <c r="B4" s="64" t="s">
        <v>10</v>
      </c>
      <c r="C4" s="60" t="s">
        <v>15</v>
      </c>
      <c r="D4" s="60" t="s">
        <v>43</v>
      </c>
      <c r="E4" s="64" t="s">
        <v>47</v>
      </c>
      <c r="F4" s="65" t="s">
        <v>12</v>
      </c>
      <c r="G4" s="66"/>
      <c r="H4" s="64"/>
      <c r="I4" s="66">
        <v>42565</v>
      </c>
      <c r="J4" s="64"/>
      <c r="K4" s="64"/>
      <c r="L4" s="47"/>
    </row>
    <row r="5" spans="1:12" x14ac:dyDescent="0.2">
      <c r="A5" s="73"/>
      <c r="B5" s="61" t="s">
        <v>10</v>
      </c>
      <c r="C5" s="60" t="s">
        <v>15</v>
      </c>
      <c r="D5" s="60" t="s">
        <v>44</v>
      </c>
      <c r="E5" s="61" t="s">
        <v>13</v>
      </c>
      <c r="F5" s="62" t="s">
        <v>12</v>
      </c>
      <c r="G5" s="63"/>
      <c r="H5" s="61"/>
      <c r="I5" s="63">
        <v>42849</v>
      </c>
      <c r="J5" s="61"/>
      <c r="K5" s="61"/>
      <c r="L5" s="70"/>
    </row>
    <row r="6" spans="1:12" x14ac:dyDescent="0.2">
      <c r="A6" s="74"/>
      <c r="B6" s="64" t="s">
        <v>10</v>
      </c>
      <c r="C6" s="60" t="s">
        <v>15</v>
      </c>
      <c r="D6" s="60" t="s">
        <v>45</v>
      </c>
      <c r="E6" s="64" t="s">
        <v>45</v>
      </c>
      <c r="F6" s="65">
        <v>10</v>
      </c>
      <c r="G6" s="66"/>
      <c r="H6" s="64"/>
      <c r="I6" s="66">
        <v>42849</v>
      </c>
      <c r="J6" s="64"/>
      <c r="K6" s="64"/>
      <c r="L6" s="47"/>
    </row>
    <row r="7" spans="1:12" x14ac:dyDescent="0.2">
      <c r="A7" s="73"/>
      <c r="B7" s="61"/>
      <c r="C7" s="60" t="s">
        <v>15</v>
      </c>
      <c r="D7" s="60" t="s">
        <v>40</v>
      </c>
      <c r="E7" s="61" t="s">
        <v>41</v>
      </c>
      <c r="F7" s="62">
        <v>5</v>
      </c>
      <c r="G7" s="61"/>
      <c r="H7" s="61"/>
      <c r="I7" s="61"/>
      <c r="J7" s="61"/>
      <c r="K7" s="61"/>
      <c r="L7" s="70"/>
    </row>
    <row r="8" spans="1:12" x14ac:dyDescent="0.2">
      <c r="A8" s="74"/>
      <c r="B8" s="64"/>
      <c r="C8" s="60"/>
      <c r="D8" s="60"/>
      <c r="E8" s="64"/>
      <c r="F8" s="65"/>
      <c r="G8" s="64"/>
      <c r="H8" s="64"/>
      <c r="I8" s="64"/>
      <c r="J8" s="64"/>
      <c r="K8" s="64"/>
      <c r="L8" s="47"/>
    </row>
    <row r="9" spans="1:12" x14ac:dyDescent="0.2">
      <c r="A9" s="73"/>
      <c r="B9" s="61"/>
      <c r="C9" s="60"/>
      <c r="D9" s="60"/>
      <c r="E9" s="61"/>
      <c r="F9" s="62"/>
      <c r="G9" s="61"/>
      <c r="H9" s="61"/>
      <c r="I9" s="61"/>
      <c r="J9" s="61"/>
      <c r="K9" s="61"/>
      <c r="L9" s="70"/>
    </row>
    <row r="10" spans="1:12" x14ac:dyDescent="0.2">
      <c r="A10" s="74"/>
      <c r="B10" s="64"/>
      <c r="C10" s="60"/>
      <c r="D10" s="60"/>
      <c r="E10" s="64"/>
      <c r="F10" s="65"/>
      <c r="G10" s="64"/>
      <c r="H10" s="64"/>
      <c r="I10" s="64"/>
      <c r="J10" s="64"/>
      <c r="K10" s="64"/>
      <c r="L10" s="47"/>
    </row>
    <row r="11" spans="1:12" x14ac:dyDescent="0.2">
      <c r="A11" s="73"/>
      <c r="B11" s="61"/>
      <c r="C11" s="60"/>
      <c r="D11" s="60"/>
      <c r="E11" s="61"/>
      <c r="F11" s="62"/>
      <c r="G11" s="61"/>
      <c r="H11" s="61"/>
      <c r="I11" s="61"/>
      <c r="J11" s="61"/>
      <c r="K11" s="61"/>
      <c r="L11" s="70"/>
    </row>
    <row r="12" spans="1:12" x14ac:dyDescent="0.2">
      <c r="A12" s="74"/>
      <c r="B12" s="64"/>
      <c r="C12" s="60"/>
      <c r="D12" s="60"/>
      <c r="E12" s="64"/>
      <c r="F12" s="65"/>
      <c r="G12" s="64"/>
      <c r="H12" s="64"/>
      <c r="I12" s="64"/>
      <c r="J12" s="64"/>
      <c r="K12" s="64"/>
      <c r="L12" s="47"/>
    </row>
    <row r="13" spans="1:12" x14ac:dyDescent="0.2">
      <c r="A13" s="73"/>
      <c r="B13" s="61"/>
      <c r="C13" s="60"/>
      <c r="D13" s="60"/>
      <c r="E13" s="61"/>
      <c r="F13" s="62"/>
      <c r="G13" s="61"/>
      <c r="H13" s="61"/>
      <c r="I13" s="61"/>
      <c r="J13" s="61"/>
      <c r="K13" s="61"/>
      <c r="L13" s="70"/>
    </row>
    <row r="14" spans="1:12" x14ac:dyDescent="0.2">
      <c r="A14" s="74"/>
      <c r="B14" s="64"/>
      <c r="C14" s="60"/>
      <c r="D14" s="60"/>
      <c r="E14" s="64"/>
      <c r="F14" s="65"/>
      <c r="G14" s="64"/>
      <c r="H14" s="64"/>
      <c r="I14" s="64"/>
      <c r="J14" s="64"/>
      <c r="K14" s="64"/>
      <c r="L14" s="47"/>
    </row>
    <row r="15" spans="1:12" x14ac:dyDescent="0.2">
      <c r="A15" s="73"/>
      <c r="B15" s="61"/>
      <c r="C15" s="60"/>
      <c r="D15" s="60"/>
      <c r="E15" s="61"/>
      <c r="F15" s="62"/>
      <c r="G15" s="61"/>
      <c r="H15" s="61"/>
      <c r="I15" s="61"/>
      <c r="J15" s="61"/>
      <c r="K15" s="61"/>
      <c r="L15" s="70"/>
    </row>
    <row r="16" spans="1:12" x14ac:dyDescent="0.2">
      <c r="A16" s="74"/>
      <c r="B16" s="64"/>
      <c r="C16" s="60"/>
      <c r="D16" s="60"/>
      <c r="E16" s="64"/>
      <c r="F16" s="65"/>
      <c r="G16" s="64"/>
      <c r="H16" s="64"/>
      <c r="I16" s="64"/>
      <c r="J16" s="64"/>
      <c r="K16" s="64"/>
      <c r="L16" s="47"/>
    </row>
    <row r="17" spans="1:12" x14ac:dyDescent="0.2">
      <c r="A17" s="73"/>
      <c r="B17" s="61"/>
      <c r="C17" s="60"/>
      <c r="D17" s="60"/>
      <c r="E17" s="61"/>
      <c r="F17" s="62"/>
      <c r="G17" s="61"/>
      <c r="H17" s="61"/>
      <c r="I17" s="61"/>
      <c r="J17" s="61"/>
      <c r="K17" s="61"/>
      <c r="L17" s="70"/>
    </row>
    <row r="18" spans="1:12" x14ac:dyDescent="0.2">
      <c r="A18" s="74"/>
      <c r="B18" s="64"/>
      <c r="C18" s="60"/>
      <c r="D18" s="60"/>
      <c r="E18" s="64"/>
      <c r="F18" s="65"/>
      <c r="G18" s="64"/>
      <c r="H18" s="64"/>
      <c r="I18" s="64"/>
      <c r="J18" s="64"/>
      <c r="K18" s="64"/>
      <c r="L18" s="47"/>
    </row>
    <row r="19" spans="1:12" x14ac:dyDescent="0.2">
      <c r="A19" s="73"/>
      <c r="B19" s="61"/>
      <c r="C19" s="60"/>
      <c r="D19" s="60"/>
      <c r="E19" s="61"/>
      <c r="F19" s="62"/>
      <c r="G19" s="61"/>
      <c r="H19" s="61"/>
      <c r="I19" s="61"/>
      <c r="J19" s="61"/>
      <c r="K19" s="61"/>
      <c r="L19" s="70"/>
    </row>
    <row r="20" spans="1:12" x14ac:dyDescent="0.2">
      <c r="A20" s="74"/>
      <c r="B20" s="64"/>
      <c r="C20" s="60"/>
      <c r="D20" s="60"/>
      <c r="E20" s="64"/>
      <c r="F20" s="65"/>
      <c r="G20" s="64"/>
      <c r="H20" s="64"/>
      <c r="I20" s="64"/>
      <c r="J20" s="64"/>
      <c r="K20" s="64"/>
      <c r="L20" s="47"/>
    </row>
    <row r="21" spans="1:12" x14ac:dyDescent="0.2">
      <c r="A21" s="73"/>
      <c r="B21" s="61"/>
      <c r="C21" s="60"/>
      <c r="D21" s="60"/>
      <c r="E21" s="61"/>
      <c r="F21" s="62"/>
      <c r="G21" s="61"/>
      <c r="H21" s="61"/>
      <c r="I21" s="61"/>
      <c r="J21" s="61"/>
      <c r="K21" s="61"/>
      <c r="L21" s="70"/>
    </row>
    <row r="22" spans="1:12" x14ac:dyDescent="0.2">
      <c r="A22" s="74"/>
      <c r="B22" s="64"/>
      <c r="C22" s="60"/>
      <c r="D22" s="60"/>
      <c r="E22" s="64"/>
      <c r="F22" s="65"/>
      <c r="G22" s="64"/>
      <c r="H22" s="64"/>
      <c r="I22" s="64"/>
      <c r="J22" s="64"/>
      <c r="K22" s="64"/>
      <c r="L22" s="47"/>
    </row>
    <row r="23" spans="1:12" x14ac:dyDescent="0.2">
      <c r="A23" s="73"/>
      <c r="B23" s="61"/>
      <c r="C23" s="60"/>
      <c r="D23" s="60"/>
      <c r="E23" s="61"/>
      <c r="F23" s="62"/>
      <c r="G23" s="61"/>
      <c r="H23" s="61"/>
      <c r="I23" s="61"/>
      <c r="J23" s="61"/>
      <c r="K23" s="61"/>
      <c r="L23" s="70"/>
    </row>
    <row r="24" spans="1:12" x14ac:dyDescent="0.2">
      <c r="A24" s="74"/>
      <c r="B24" s="64"/>
      <c r="C24" s="60"/>
      <c r="D24" s="60"/>
      <c r="E24" s="64"/>
      <c r="F24" s="65"/>
      <c r="G24" s="64"/>
      <c r="H24" s="64"/>
      <c r="I24" s="64"/>
      <c r="J24" s="64"/>
      <c r="K24" s="64"/>
      <c r="L24" s="47"/>
    </row>
    <row r="25" spans="1:12" x14ac:dyDescent="0.2">
      <c r="A25" s="73"/>
      <c r="B25" s="61"/>
      <c r="C25" s="60"/>
      <c r="D25" s="60"/>
      <c r="E25" s="61"/>
      <c r="F25" s="62"/>
      <c r="G25" s="61"/>
      <c r="H25" s="61"/>
      <c r="I25" s="61"/>
      <c r="J25" s="61"/>
      <c r="K25" s="61"/>
      <c r="L25" s="70"/>
    </row>
    <row r="26" spans="1:12" x14ac:dyDescent="0.2">
      <c r="A26" s="74"/>
      <c r="B26" s="64"/>
      <c r="C26" s="60"/>
      <c r="D26" s="60"/>
      <c r="E26" s="64"/>
      <c r="F26" s="65"/>
      <c r="G26" s="64"/>
      <c r="H26" s="64"/>
      <c r="I26" s="64"/>
      <c r="J26" s="64"/>
      <c r="K26" s="64"/>
      <c r="L26" s="47"/>
    </row>
    <row r="27" spans="1:12" x14ac:dyDescent="0.2">
      <c r="A27" s="73"/>
      <c r="B27" s="61"/>
      <c r="C27" s="60"/>
      <c r="D27" s="60"/>
      <c r="E27" s="61"/>
      <c r="F27" s="62"/>
      <c r="G27" s="61"/>
      <c r="H27" s="61"/>
      <c r="I27" s="61"/>
      <c r="J27" s="61"/>
      <c r="K27" s="61"/>
      <c r="L27" s="70"/>
    </row>
    <row r="28" spans="1:12" x14ac:dyDescent="0.2">
      <c r="A28" s="74"/>
      <c r="B28" s="64"/>
      <c r="C28" s="60"/>
      <c r="D28" s="60"/>
      <c r="E28" s="64"/>
      <c r="F28" s="65"/>
      <c r="G28" s="64"/>
      <c r="H28" s="64"/>
      <c r="I28" s="64"/>
      <c r="J28" s="64"/>
      <c r="K28" s="64"/>
      <c r="L28" s="47"/>
    </row>
    <row r="29" spans="1:12" x14ac:dyDescent="0.2">
      <c r="A29" s="73"/>
      <c r="B29" s="61"/>
      <c r="C29" s="60"/>
      <c r="D29" s="60"/>
      <c r="E29" s="61"/>
      <c r="F29" s="62"/>
      <c r="G29" s="61"/>
      <c r="H29" s="61"/>
      <c r="I29" s="61"/>
      <c r="J29" s="61"/>
      <c r="K29" s="61"/>
      <c r="L29" s="70"/>
    </row>
    <row r="30" spans="1:12" x14ac:dyDescent="0.2">
      <c r="A30" s="74"/>
      <c r="B30" s="64"/>
      <c r="C30" s="60"/>
      <c r="D30" s="60"/>
      <c r="E30" s="64"/>
      <c r="F30" s="65"/>
      <c r="G30" s="64"/>
      <c r="H30" s="64"/>
      <c r="I30" s="64"/>
      <c r="J30" s="64"/>
      <c r="K30" s="64"/>
      <c r="L30" s="47"/>
    </row>
    <row r="31" spans="1:12" x14ac:dyDescent="0.2">
      <c r="A31" s="73"/>
      <c r="B31" s="61"/>
      <c r="C31" s="60"/>
      <c r="D31" s="60"/>
      <c r="E31" s="61"/>
      <c r="F31" s="62"/>
      <c r="G31" s="61"/>
      <c r="H31" s="61"/>
      <c r="I31" s="61"/>
      <c r="J31" s="61"/>
      <c r="K31" s="61"/>
      <c r="L31" s="70"/>
    </row>
    <row r="32" spans="1:12" x14ac:dyDescent="0.2">
      <c r="A32" s="74"/>
      <c r="B32" s="64"/>
      <c r="C32" s="60"/>
      <c r="D32" s="60"/>
      <c r="E32" s="64"/>
      <c r="F32" s="65"/>
      <c r="G32" s="64"/>
      <c r="H32" s="64"/>
      <c r="I32" s="64"/>
      <c r="J32" s="64"/>
      <c r="K32" s="64"/>
      <c r="L32" s="47"/>
    </row>
    <row r="33" spans="1:12" x14ac:dyDescent="0.2">
      <c r="A33" s="73"/>
      <c r="B33" s="61"/>
      <c r="C33" s="60"/>
      <c r="D33" s="60"/>
      <c r="E33" s="61"/>
      <c r="F33" s="62"/>
      <c r="G33" s="61"/>
      <c r="H33" s="61"/>
      <c r="I33" s="61"/>
      <c r="J33" s="61"/>
      <c r="K33" s="61"/>
      <c r="L33" s="70"/>
    </row>
    <row r="34" spans="1:12" x14ac:dyDescent="0.2">
      <c r="A34" s="74"/>
      <c r="B34" s="64"/>
      <c r="C34" s="60"/>
      <c r="D34" s="60"/>
      <c r="E34" s="64"/>
      <c r="F34" s="65"/>
      <c r="G34" s="64"/>
      <c r="H34" s="64"/>
      <c r="I34" s="64"/>
      <c r="J34" s="64"/>
      <c r="K34" s="64"/>
      <c r="L34" s="47"/>
    </row>
    <row r="35" spans="1:12" x14ac:dyDescent="0.2">
      <c r="A35" s="73"/>
      <c r="B35" s="61"/>
      <c r="C35" s="60"/>
      <c r="D35" s="60"/>
      <c r="E35" s="61"/>
      <c r="F35" s="62"/>
      <c r="G35" s="61"/>
      <c r="H35" s="61"/>
      <c r="I35" s="61"/>
      <c r="J35" s="61"/>
      <c r="K35" s="61"/>
      <c r="L35" s="70"/>
    </row>
    <row r="36" spans="1:12" x14ac:dyDescent="0.2">
      <c r="A36" s="74"/>
      <c r="B36" s="64"/>
      <c r="C36" s="60"/>
      <c r="D36" s="60"/>
      <c r="E36" s="64"/>
      <c r="F36" s="65"/>
      <c r="G36" s="64"/>
      <c r="H36" s="64"/>
      <c r="I36" s="64"/>
      <c r="J36" s="64"/>
      <c r="K36" s="64"/>
      <c r="L36" s="47"/>
    </row>
    <row r="37" spans="1:12" x14ac:dyDescent="0.2">
      <c r="A37" s="73"/>
      <c r="B37" s="61"/>
      <c r="C37" s="60"/>
      <c r="D37" s="60"/>
      <c r="E37" s="61"/>
      <c r="F37" s="62"/>
      <c r="G37" s="61"/>
      <c r="H37" s="61"/>
      <c r="I37" s="61"/>
      <c r="J37" s="61"/>
      <c r="K37" s="61"/>
      <c r="L37" s="70"/>
    </row>
    <row r="38" spans="1:12" x14ac:dyDescent="0.2">
      <c r="A38" s="74"/>
      <c r="B38" s="64"/>
      <c r="C38" s="60"/>
      <c r="D38" s="60"/>
      <c r="E38" s="64"/>
      <c r="F38" s="65"/>
      <c r="G38" s="64"/>
      <c r="H38" s="64"/>
      <c r="I38" s="64"/>
      <c r="J38" s="64"/>
      <c r="K38" s="64"/>
      <c r="L38" s="47"/>
    </row>
  </sheetData>
  <mergeCells count="2">
    <mergeCell ref="G1:L1"/>
    <mergeCell ref="A1:F1"/>
  </mergeCells>
  <conditionalFormatting sqref="B3:C1048576 B2 A1">
    <cfRule type="cellIs" dxfId="170" priority="5" operator="equal">
      <formula>"nein"</formula>
    </cfRule>
    <cfRule type="cellIs" dxfId="169" priority="6" operator="equal">
      <formula>"ja"</formula>
    </cfRule>
  </conditionalFormatting>
  <conditionalFormatting sqref="A2">
    <cfRule type="cellIs" dxfId="168" priority="3" operator="equal">
      <formula>"nein"</formula>
    </cfRule>
    <cfRule type="cellIs" dxfId="167" priority="4" operator="equal">
      <formula>"ja"</formula>
    </cfRule>
  </conditionalFormatting>
  <conditionalFormatting sqref="C2">
    <cfRule type="cellIs" dxfId="166" priority="1" operator="equal">
      <formula>"nein"</formula>
    </cfRule>
    <cfRule type="cellIs" dxfId="165" priority="2" operator="equal">
      <formula>"ja"</formula>
    </cfRule>
  </conditionalFormatting>
  <dataValidations disablePrompts="1" count="4">
    <dataValidation type="list" showInputMessage="1" showErrorMessage="1" error="Hier muss &quot;ja&quot; oder &quot;nein&quot; stehen!" sqref="C2:C1048576">
      <formula1>"ja, nein"</formula1>
    </dataValidation>
    <dataValidation type="list" allowBlank="1" showInputMessage="1" showErrorMessage="1" sqref="B3:B1048576">
      <formula1>"ja, nein"</formula1>
    </dataValidation>
    <dataValidation type="list" allowBlank="1" showInputMessage="1" showErrorMessage="1" sqref="F2:F1048576">
      <formula1>"5,6,7,8,9,10,FSMS,FSOS,VAB,GS"</formula1>
    </dataValidation>
    <dataValidation type="list" allowBlank="1" showInputMessage="1" showErrorMessage="1" sqref="A3:A38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L35"/>
  <sheetViews>
    <sheetView workbookViewId="0">
      <selection activeCell="G1" sqref="G1:L1"/>
    </sheetView>
  </sheetViews>
  <sheetFormatPr baseColWidth="10" defaultRowHeight="12.75" x14ac:dyDescent="0.2"/>
  <cols>
    <col min="1" max="1" width="4.85546875" style="2" customWidth="1"/>
    <col min="2" max="2" width="5.85546875" style="2" customWidth="1"/>
    <col min="3" max="3" width="6.85546875" style="29" customWidth="1"/>
    <col min="4" max="4" width="11.42578125" style="31" customWidth="1"/>
    <col min="5" max="5" width="16.42578125" style="2" customWidth="1"/>
    <col min="6" max="6" width="9.85546875" style="7" bestFit="1" customWidth="1"/>
    <col min="7" max="7" width="12.5703125" style="2" customWidth="1"/>
    <col min="8" max="8" width="17.28515625" style="2" customWidth="1"/>
    <col min="9" max="10" width="9.85546875" style="2" bestFit="1" customWidth="1"/>
    <col min="11" max="11" width="7.140625" style="2" customWidth="1"/>
    <col min="12" max="12" width="30.5703125" style="30" customWidth="1"/>
    <col min="13" max="13" width="17.140625" style="2" customWidth="1"/>
    <col min="14" max="16384" width="11.42578125" style="2"/>
  </cols>
  <sheetData>
    <row r="1" spans="1:12" ht="18.75" x14ac:dyDescent="0.3">
      <c r="A1" s="96" t="s">
        <v>89</v>
      </c>
      <c r="B1" s="97"/>
      <c r="C1" s="97"/>
      <c r="D1" s="97"/>
      <c r="E1" s="97"/>
      <c r="F1" s="98"/>
      <c r="G1" s="99"/>
      <c r="H1" s="99"/>
      <c r="I1" s="99"/>
      <c r="J1" s="99"/>
      <c r="K1" s="99"/>
      <c r="L1" s="99"/>
    </row>
    <row r="2" spans="1:12" s="81" customFormat="1" x14ac:dyDescent="0.2">
      <c r="A2" s="76" t="s">
        <v>39</v>
      </c>
      <c r="B2" s="76" t="s">
        <v>9</v>
      </c>
      <c r="C2" s="77" t="s">
        <v>14</v>
      </c>
      <c r="D2" s="78" t="s">
        <v>0</v>
      </c>
      <c r="E2" s="78" t="s">
        <v>1</v>
      </c>
      <c r="F2" s="79" t="s">
        <v>5</v>
      </c>
      <c r="G2" s="78" t="s">
        <v>2</v>
      </c>
      <c r="H2" s="78" t="s">
        <v>3</v>
      </c>
      <c r="I2" s="78" t="s">
        <v>7</v>
      </c>
      <c r="J2" s="78" t="s">
        <v>8</v>
      </c>
      <c r="K2" s="78" t="s">
        <v>4</v>
      </c>
      <c r="L2" s="80" t="s">
        <v>11</v>
      </c>
    </row>
    <row r="3" spans="1:12" x14ac:dyDescent="0.2">
      <c r="A3" s="37"/>
      <c r="B3" s="37" t="s">
        <v>10</v>
      </c>
      <c r="C3" s="15" t="s">
        <v>15</v>
      </c>
      <c r="D3" s="10" t="s">
        <v>48</v>
      </c>
      <c r="E3" s="1" t="s">
        <v>54</v>
      </c>
      <c r="F3" s="4">
        <v>10</v>
      </c>
      <c r="G3" s="3"/>
      <c r="H3" s="1"/>
      <c r="I3" s="3"/>
      <c r="J3" s="3"/>
      <c r="K3" s="1"/>
      <c r="L3" s="38"/>
    </row>
    <row r="4" spans="1:12" x14ac:dyDescent="0.2">
      <c r="A4" s="37"/>
      <c r="B4" s="37" t="s">
        <v>10</v>
      </c>
      <c r="C4" s="15" t="s">
        <v>15</v>
      </c>
      <c r="D4" s="10" t="s">
        <v>49</v>
      </c>
      <c r="E4" s="1" t="s">
        <v>55</v>
      </c>
      <c r="F4" s="4">
        <v>9</v>
      </c>
      <c r="G4" s="3"/>
      <c r="H4" s="1"/>
      <c r="I4" s="3"/>
      <c r="J4" s="1"/>
      <c r="K4" s="1"/>
      <c r="L4" s="38"/>
    </row>
    <row r="5" spans="1:12" x14ac:dyDescent="0.2">
      <c r="A5" s="37"/>
      <c r="B5" s="37" t="s">
        <v>10</v>
      </c>
      <c r="C5" s="15" t="s">
        <v>15</v>
      </c>
      <c r="D5" s="10" t="s">
        <v>50</v>
      </c>
      <c r="E5" s="1" t="s">
        <v>54</v>
      </c>
      <c r="F5" s="4">
        <v>7</v>
      </c>
      <c r="G5" s="3"/>
      <c r="H5" s="1"/>
      <c r="I5" s="3"/>
      <c r="J5" s="1"/>
      <c r="K5" s="1"/>
      <c r="L5" s="38"/>
    </row>
    <row r="6" spans="1:12" x14ac:dyDescent="0.2">
      <c r="A6" s="37"/>
      <c r="B6" s="37" t="s">
        <v>10</v>
      </c>
      <c r="C6" s="15" t="s">
        <v>15</v>
      </c>
      <c r="D6" s="10" t="s">
        <v>51</v>
      </c>
      <c r="E6" s="1" t="s">
        <v>56</v>
      </c>
      <c r="F6" s="4" t="s">
        <v>12</v>
      </c>
      <c r="G6" s="3"/>
      <c r="H6" s="5"/>
      <c r="I6" s="3"/>
      <c r="J6" s="1"/>
      <c r="K6" s="1"/>
      <c r="L6" s="38"/>
    </row>
    <row r="7" spans="1:12" x14ac:dyDescent="0.2">
      <c r="A7" s="37"/>
      <c r="B7" s="37" t="s">
        <v>10</v>
      </c>
      <c r="C7" s="15" t="s">
        <v>15</v>
      </c>
      <c r="D7" s="10" t="s">
        <v>52</v>
      </c>
      <c r="E7" s="1" t="s">
        <v>57</v>
      </c>
      <c r="F7" s="4" t="s">
        <v>12</v>
      </c>
      <c r="G7" s="6"/>
      <c r="H7" s="1"/>
      <c r="I7" s="3"/>
      <c r="J7" s="1"/>
      <c r="K7" s="1"/>
      <c r="L7" s="38"/>
    </row>
    <row r="8" spans="1:12" x14ac:dyDescent="0.2">
      <c r="A8" s="37"/>
      <c r="B8" s="37" t="s">
        <v>10</v>
      </c>
      <c r="C8" s="15" t="s">
        <v>15</v>
      </c>
      <c r="D8" s="10" t="s">
        <v>53</v>
      </c>
      <c r="E8" s="1" t="s">
        <v>55</v>
      </c>
      <c r="F8" s="4">
        <v>8</v>
      </c>
      <c r="G8" s="3"/>
      <c r="H8" s="1"/>
      <c r="I8" s="3"/>
      <c r="J8" s="1"/>
      <c r="K8" s="1"/>
      <c r="L8" s="38"/>
    </row>
    <row r="9" spans="1:12" x14ac:dyDescent="0.2">
      <c r="A9" s="37"/>
      <c r="B9" s="37"/>
      <c r="C9" s="15"/>
      <c r="D9" s="10"/>
      <c r="E9" s="1"/>
      <c r="F9" s="4"/>
      <c r="G9" s="1"/>
      <c r="H9" s="1"/>
      <c r="I9" s="1"/>
      <c r="J9" s="1"/>
      <c r="K9" s="1"/>
      <c r="L9" s="38"/>
    </row>
    <row r="10" spans="1:12" x14ac:dyDescent="0.2">
      <c r="A10" s="37"/>
      <c r="B10" s="37"/>
      <c r="C10" s="15"/>
      <c r="D10" s="10"/>
      <c r="E10" s="1"/>
      <c r="F10" s="4"/>
      <c r="G10" s="1"/>
      <c r="H10" s="1"/>
      <c r="I10" s="1"/>
      <c r="J10" s="1"/>
      <c r="K10" s="1"/>
      <c r="L10" s="38"/>
    </row>
    <row r="11" spans="1:12" x14ac:dyDescent="0.2">
      <c r="A11" s="37"/>
      <c r="B11" s="37"/>
      <c r="C11" s="15"/>
      <c r="D11" s="10"/>
      <c r="E11" s="1"/>
      <c r="F11" s="4"/>
      <c r="G11" s="1"/>
      <c r="H11" s="1"/>
      <c r="I11" s="1"/>
      <c r="J11" s="1"/>
      <c r="K11" s="1"/>
      <c r="L11" s="38"/>
    </row>
    <row r="12" spans="1:12" x14ac:dyDescent="0.2">
      <c r="A12" s="37"/>
      <c r="B12" s="37"/>
      <c r="C12" s="15"/>
      <c r="D12" s="10"/>
      <c r="E12" s="1"/>
      <c r="F12" s="4"/>
      <c r="G12" s="1"/>
      <c r="H12" s="1"/>
      <c r="I12" s="1"/>
      <c r="J12" s="1"/>
      <c r="K12" s="1"/>
      <c r="L12" s="38"/>
    </row>
    <row r="13" spans="1:12" x14ac:dyDescent="0.2">
      <c r="A13" s="37"/>
      <c r="B13" s="37"/>
      <c r="C13" s="15"/>
      <c r="D13" s="10"/>
      <c r="E13" s="1"/>
      <c r="F13" s="4"/>
      <c r="G13" s="1"/>
      <c r="H13" s="1"/>
      <c r="I13" s="1"/>
      <c r="J13" s="1"/>
      <c r="K13" s="1"/>
      <c r="L13" s="38"/>
    </row>
    <row r="14" spans="1:12" x14ac:dyDescent="0.2">
      <c r="A14" s="37"/>
      <c r="B14" s="37"/>
      <c r="C14" s="15"/>
      <c r="D14" s="10"/>
      <c r="E14" s="1"/>
      <c r="F14" s="4"/>
      <c r="G14" s="1"/>
      <c r="H14" s="1"/>
      <c r="I14" s="1"/>
      <c r="J14" s="1"/>
      <c r="K14" s="1"/>
      <c r="L14" s="38"/>
    </row>
    <row r="15" spans="1:12" x14ac:dyDescent="0.2">
      <c r="A15" s="37"/>
      <c r="B15" s="37"/>
      <c r="C15" s="15"/>
      <c r="D15" s="10"/>
      <c r="E15" s="1"/>
      <c r="F15" s="4"/>
      <c r="G15" s="1"/>
      <c r="H15" s="1"/>
      <c r="I15" s="1"/>
      <c r="J15" s="1"/>
      <c r="K15" s="1"/>
      <c r="L15" s="38"/>
    </row>
    <row r="16" spans="1:12" x14ac:dyDescent="0.2">
      <c r="A16" s="37"/>
      <c r="B16" s="37"/>
      <c r="C16" s="15"/>
      <c r="D16" s="10"/>
      <c r="E16" s="1"/>
      <c r="F16" s="4"/>
      <c r="G16" s="1"/>
      <c r="H16" s="1"/>
      <c r="I16" s="1"/>
      <c r="J16" s="1"/>
      <c r="K16" s="1"/>
      <c r="L16" s="38"/>
    </row>
    <row r="17" spans="1:12" x14ac:dyDescent="0.2">
      <c r="A17" s="37"/>
      <c r="B17" s="37"/>
      <c r="C17" s="15"/>
      <c r="D17" s="10"/>
      <c r="E17" s="1"/>
      <c r="F17" s="4"/>
      <c r="G17" s="1"/>
      <c r="H17" s="1"/>
      <c r="I17" s="1"/>
      <c r="J17" s="1"/>
      <c r="K17" s="1"/>
      <c r="L17" s="38"/>
    </row>
    <row r="18" spans="1:12" x14ac:dyDescent="0.2">
      <c r="A18" s="37"/>
      <c r="B18" s="37"/>
      <c r="C18" s="15"/>
      <c r="D18" s="10"/>
      <c r="E18" s="1"/>
      <c r="F18" s="4"/>
      <c r="G18" s="1"/>
      <c r="H18" s="1"/>
      <c r="I18" s="1"/>
      <c r="J18" s="1"/>
      <c r="K18" s="1"/>
      <c r="L18" s="38"/>
    </row>
    <row r="19" spans="1:12" x14ac:dyDescent="0.2">
      <c r="A19" s="37"/>
      <c r="B19" s="37"/>
      <c r="C19" s="15"/>
      <c r="D19" s="10"/>
      <c r="E19" s="1"/>
      <c r="F19" s="4"/>
      <c r="G19" s="1"/>
      <c r="H19" s="1"/>
      <c r="I19" s="1"/>
      <c r="J19" s="1"/>
      <c r="K19" s="1"/>
      <c r="L19" s="38"/>
    </row>
    <row r="20" spans="1:12" x14ac:dyDescent="0.2">
      <c r="A20" s="37"/>
      <c r="B20" s="37"/>
      <c r="C20" s="15"/>
      <c r="D20" s="10"/>
      <c r="E20" s="1"/>
      <c r="F20" s="4"/>
      <c r="G20" s="1"/>
      <c r="H20" s="1"/>
      <c r="I20" s="1"/>
      <c r="J20" s="1"/>
      <c r="K20" s="1"/>
      <c r="L20" s="38"/>
    </row>
    <row r="21" spans="1:12" x14ac:dyDescent="0.2">
      <c r="A21" s="37"/>
      <c r="B21" s="37"/>
      <c r="C21" s="15"/>
      <c r="D21" s="10"/>
      <c r="E21" s="1"/>
      <c r="F21" s="4"/>
      <c r="G21" s="1"/>
      <c r="H21" s="1"/>
      <c r="I21" s="1"/>
      <c r="J21" s="1"/>
      <c r="K21" s="1"/>
      <c r="L21" s="38"/>
    </row>
    <row r="22" spans="1:12" x14ac:dyDescent="0.2">
      <c r="A22" s="37"/>
      <c r="B22" s="37"/>
      <c r="C22" s="15"/>
      <c r="D22" s="10"/>
      <c r="E22" s="1"/>
      <c r="F22" s="4"/>
      <c r="G22" s="1"/>
      <c r="H22" s="1"/>
      <c r="I22" s="1"/>
      <c r="J22" s="1"/>
      <c r="K22" s="1"/>
      <c r="L22" s="38"/>
    </row>
    <row r="23" spans="1:12" x14ac:dyDescent="0.2">
      <c r="A23" s="37"/>
      <c r="B23" s="37"/>
      <c r="C23" s="15"/>
      <c r="D23" s="10"/>
      <c r="E23" s="1"/>
      <c r="F23" s="4"/>
      <c r="G23" s="1"/>
      <c r="H23" s="1"/>
      <c r="I23" s="1"/>
      <c r="J23" s="1"/>
      <c r="K23" s="1"/>
      <c r="L23" s="38"/>
    </row>
    <row r="24" spans="1:12" x14ac:dyDescent="0.2">
      <c r="A24" s="37"/>
      <c r="B24" s="37"/>
      <c r="C24" s="15"/>
      <c r="D24" s="10"/>
      <c r="E24" s="1"/>
      <c r="F24" s="4"/>
      <c r="G24" s="1"/>
      <c r="H24" s="1"/>
      <c r="I24" s="1"/>
      <c r="J24" s="1"/>
      <c r="K24" s="1"/>
      <c r="L24" s="38"/>
    </row>
    <row r="25" spans="1:12" x14ac:dyDescent="0.2">
      <c r="A25" s="37"/>
      <c r="B25" s="37"/>
      <c r="C25" s="15"/>
      <c r="D25" s="10"/>
      <c r="E25" s="1"/>
      <c r="F25" s="4"/>
      <c r="G25" s="1"/>
      <c r="H25" s="1"/>
      <c r="I25" s="1"/>
      <c r="J25" s="1"/>
      <c r="K25" s="1"/>
      <c r="L25" s="38"/>
    </row>
    <row r="26" spans="1:12" x14ac:dyDescent="0.2">
      <c r="A26" s="37"/>
      <c r="B26" s="37"/>
      <c r="C26" s="15"/>
      <c r="D26" s="10"/>
      <c r="E26" s="1"/>
      <c r="F26" s="4"/>
      <c r="G26" s="1"/>
      <c r="H26" s="1"/>
      <c r="I26" s="1"/>
      <c r="J26" s="1"/>
      <c r="K26" s="1"/>
      <c r="L26" s="38"/>
    </row>
    <row r="27" spans="1:12" x14ac:dyDescent="0.2">
      <c r="A27" s="37"/>
      <c r="B27" s="37"/>
      <c r="C27" s="15"/>
      <c r="D27" s="10"/>
      <c r="E27" s="1"/>
      <c r="F27" s="4"/>
      <c r="G27" s="1"/>
      <c r="H27" s="1"/>
      <c r="I27" s="1"/>
      <c r="J27" s="1"/>
      <c r="K27" s="1"/>
      <c r="L27" s="38"/>
    </row>
    <row r="28" spans="1:12" x14ac:dyDescent="0.2">
      <c r="A28" s="37"/>
      <c r="B28" s="37"/>
      <c r="C28" s="15"/>
      <c r="D28" s="10"/>
      <c r="E28" s="1"/>
      <c r="F28" s="4"/>
      <c r="G28" s="1"/>
      <c r="H28" s="1"/>
      <c r="I28" s="1"/>
      <c r="J28" s="1"/>
      <c r="K28" s="1"/>
      <c r="L28" s="38"/>
    </row>
    <row r="29" spans="1:12" x14ac:dyDescent="0.2">
      <c r="A29" s="37"/>
      <c r="B29" s="37"/>
      <c r="C29" s="15"/>
      <c r="D29" s="10"/>
      <c r="E29" s="1"/>
      <c r="F29" s="4"/>
      <c r="G29" s="1"/>
      <c r="H29" s="1"/>
      <c r="I29" s="1"/>
      <c r="J29" s="1"/>
      <c r="K29" s="1"/>
      <c r="L29" s="38"/>
    </row>
    <row r="30" spans="1:12" x14ac:dyDescent="0.2">
      <c r="A30" s="37"/>
      <c r="B30" s="37"/>
      <c r="C30" s="15"/>
      <c r="D30" s="10"/>
      <c r="E30" s="1"/>
      <c r="F30" s="4"/>
      <c r="G30" s="1"/>
      <c r="H30" s="1"/>
      <c r="I30" s="1"/>
      <c r="J30" s="1"/>
      <c r="K30" s="1"/>
      <c r="L30" s="38"/>
    </row>
    <row r="31" spans="1:12" x14ac:dyDescent="0.2">
      <c r="A31" s="37"/>
      <c r="B31" s="37"/>
      <c r="C31" s="15"/>
      <c r="D31" s="10"/>
      <c r="E31" s="1"/>
      <c r="F31" s="4"/>
      <c r="G31" s="1"/>
      <c r="H31" s="1"/>
      <c r="I31" s="1"/>
      <c r="J31" s="1"/>
      <c r="K31" s="1"/>
      <c r="L31" s="38"/>
    </row>
    <row r="32" spans="1:12" x14ac:dyDescent="0.2">
      <c r="A32" s="37"/>
      <c r="B32" s="37"/>
      <c r="C32" s="15"/>
      <c r="D32" s="10"/>
      <c r="E32" s="1"/>
      <c r="F32" s="4"/>
      <c r="G32" s="1"/>
      <c r="H32" s="1"/>
      <c r="I32" s="1"/>
      <c r="J32" s="1"/>
      <c r="K32" s="1"/>
      <c r="L32" s="38"/>
    </row>
    <row r="33" spans="1:12" x14ac:dyDescent="0.2">
      <c r="A33" s="37"/>
      <c r="B33" s="37"/>
      <c r="C33" s="15"/>
      <c r="D33" s="10"/>
      <c r="E33" s="1"/>
      <c r="F33" s="4"/>
      <c r="G33" s="1"/>
      <c r="H33" s="1"/>
      <c r="I33" s="1"/>
      <c r="J33" s="1"/>
      <c r="K33" s="1"/>
      <c r="L33" s="38"/>
    </row>
    <row r="34" spans="1:12" x14ac:dyDescent="0.2">
      <c r="A34" s="37"/>
      <c r="B34" s="37"/>
      <c r="C34" s="15"/>
      <c r="D34" s="10"/>
      <c r="E34" s="1"/>
      <c r="F34" s="4"/>
      <c r="G34" s="1"/>
      <c r="H34" s="1"/>
      <c r="I34" s="1"/>
      <c r="J34" s="1"/>
      <c r="K34" s="1"/>
      <c r="L34" s="38"/>
    </row>
    <row r="35" spans="1:12" x14ac:dyDescent="0.2">
      <c r="A35" s="43"/>
      <c r="B35" s="43"/>
      <c r="C35" s="44"/>
      <c r="D35" s="51"/>
      <c r="E35" s="45"/>
      <c r="F35" s="46"/>
      <c r="G35" s="45"/>
      <c r="H35" s="45"/>
      <c r="I35" s="45"/>
      <c r="J35" s="45"/>
      <c r="K35" s="45"/>
      <c r="L35" s="47"/>
    </row>
  </sheetData>
  <mergeCells count="2">
    <mergeCell ref="G1:L1"/>
    <mergeCell ref="A1:F1"/>
  </mergeCells>
  <conditionalFormatting sqref="B2:C1048576 A1">
    <cfRule type="cellIs" dxfId="149" priority="5" operator="equal">
      <formula>"nein"</formula>
    </cfRule>
    <cfRule type="cellIs" dxfId="148" priority="6" operator="equal">
      <formula>"ja"</formula>
    </cfRule>
  </conditionalFormatting>
  <conditionalFormatting sqref="A2">
    <cfRule type="cellIs" dxfId="147" priority="1" operator="equal">
      <formula>"nein"</formula>
    </cfRule>
    <cfRule type="cellIs" dxfId="146" priority="2" operator="equal">
      <formula>"ja"</formula>
    </cfRule>
  </conditionalFormatting>
  <dataValidations count="5">
    <dataValidation type="list" showInputMessage="1" showErrorMessage="1" error="Hier muss &quot;ja&quot; oder &quot;nein&quot; stehen!" sqref="C2:C1048576">
      <formula1>"ja, nein"</formula1>
    </dataValidation>
    <dataValidation type="list" allowBlank="1" showInputMessage="1" showErrorMessage="1" sqref="B2:B1048576">
      <formula1>"ja, nein"</formula1>
    </dataValidation>
    <dataValidation type="list" allowBlank="1" showInputMessage="1" showErrorMessage="1" sqref="F36:F1048576">
      <formula1>"5,6,7,8,9,10,FSMS,FSOS,GS"</formula1>
    </dataValidation>
    <dataValidation type="list" allowBlank="1" showInputMessage="1" showErrorMessage="1" sqref="F3:F35">
      <formula1>"5,6,7,8,9,10,FSMS,FSOS,VAB,GS"</formula1>
    </dataValidation>
    <dataValidation type="list" allowBlank="1" showInputMessage="1" showErrorMessage="1" sqref="A3:A38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L16"/>
  <sheetViews>
    <sheetView workbookViewId="0">
      <selection activeCell="G1" sqref="G1:L1"/>
    </sheetView>
  </sheetViews>
  <sheetFormatPr baseColWidth="10" defaultRowHeight="12.75" x14ac:dyDescent="0.2"/>
  <cols>
    <col min="1" max="1" width="4.85546875" style="2" customWidth="1"/>
    <col min="2" max="2" width="5.85546875" style="2" customWidth="1"/>
    <col min="3" max="3" width="6.85546875" style="29" customWidth="1"/>
    <col min="4" max="4" width="11.5703125" style="2" bestFit="1" customWidth="1"/>
    <col min="5" max="5" width="16.42578125" style="2" customWidth="1"/>
    <col min="6" max="6" width="9.85546875" style="7" bestFit="1" customWidth="1"/>
    <col min="7" max="7" width="12.5703125" style="2" customWidth="1"/>
    <col min="8" max="8" width="11.85546875" style="2" customWidth="1"/>
    <col min="9" max="10" width="9.85546875" style="2" bestFit="1" customWidth="1"/>
    <col min="11" max="11" width="7.140625" style="2" customWidth="1"/>
    <col min="12" max="12" width="35.7109375" style="30" customWidth="1"/>
    <col min="13" max="13" width="17.140625" style="2" customWidth="1"/>
    <col min="14" max="16384" width="11.42578125" style="2"/>
  </cols>
  <sheetData>
    <row r="1" spans="1:12" ht="18.75" x14ac:dyDescent="0.3">
      <c r="A1" s="96" t="s">
        <v>88</v>
      </c>
      <c r="B1" s="97"/>
      <c r="C1" s="97"/>
      <c r="D1" s="97"/>
      <c r="E1" s="97"/>
      <c r="F1" s="98"/>
      <c r="G1" s="95"/>
      <c r="H1" s="95"/>
      <c r="I1" s="95"/>
      <c r="J1" s="95"/>
      <c r="K1" s="95"/>
      <c r="L1" s="95"/>
    </row>
    <row r="2" spans="1:12" s="81" customFormat="1" x14ac:dyDescent="0.2">
      <c r="A2" s="76" t="s">
        <v>39</v>
      </c>
      <c r="B2" s="76" t="s">
        <v>9</v>
      </c>
      <c r="C2" s="77" t="s">
        <v>14</v>
      </c>
      <c r="D2" s="78" t="s">
        <v>0</v>
      </c>
      <c r="E2" s="78" t="s">
        <v>1</v>
      </c>
      <c r="F2" s="79" t="s">
        <v>5</v>
      </c>
      <c r="G2" s="78" t="s">
        <v>2</v>
      </c>
      <c r="H2" s="78" t="s">
        <v>3</v>
      </c>
      <c r="I2" s="78" t="s">
        <v>7</v>
      </c>
      <c r="J2" s="78" t="s">
        <v>8</v>
      </c>
      <c r="K2" s="78" t="s">
        <v>4</v>
      </c>
      <c r="L2" s="80" t="s">
        <v>11</v>
      </c>
    </row>
    <row r="3" spans="1:12" x14ac:dyDescent="0.2">
      <c r="A3" s="37"/>
      <c r="B3" s="37" t="s">
        <v>10</v>
      </c>
      <c r="C3" s="15" t="s">
        <v>15</v>
      </c>
      <c r="D3" s="1" t="s">
        <v>58</v>
      </c>
      <c r="E3" s="1" t="s">
        <v>27</v>
      </c>
      <c r="F3" s="4" t="s">
        <v>28</v>
      </c>
      <c r="G3" s="3"/>
      <c r="H3" s="14"/>
      <c r="I3" s="3"/>
      <c r="J3" s="1"/>
      <c r="K3" s="1"/>
      <c r="L3" s="38"/>
    </row>
    <row r="4" spans="1:12" x14ac:dyDescent="0.2">
      <c r="A4" s="37"/>
      <c r="B4" s="37" t="s">
        <v>10</v>
      </c>
      <c r="C4" s="15" t="s">
        <v>15</v>
      </c>
      <c r="D4" s="1" t="s">
        <v>65</v>
      </c>
      <c r="E4" s="1" t="s">
        <v>68</v>
      </c>
      <c r="F4" s="4">
        <v>8</v>
      </c>
      <c r="G4" s="3"/>
      <c r="H4" s="1"/>
      <c r="I4" s="3"/>
      <c r="J4" s="1"/>
      <c r="K4" s="1"/>
      <c r="L4" s="38"/>
    </row>
    <row r="5" spans="1:12" x14ac:dyDescent="0.2">
      <c r="A5" s="37"/>
      <c r="B5" s="37" t="s">
        <v>16</v>
      </c>
      <c r="C5" s="15" t="s">
        <v>15</v>
      </c>
      <c r="D5" s="1" t="s">
        <v>61</v>
      </c>
      <c r="E5" s="1" t="s">
        <v>72</v>
      </c>
      <c r="F5" s="4">
        <v>8</v>
      </c>
      <c r="G5" s="3"/>
      <c r="H5" s="5"/>
      <c r="I5" s="3"/>
      <c r="J5" s="1"/>
      <c r="K5" s="1"/>
      <c r="L5" s="38"/>
    </row>
    <row r="6" spans="1:12" x14ac:dyDescent="0.2">
      <c r="A6" s="37"/>
      <c r="B6" s="37" t="s">
        <v>10</v>
      </c>
      <c r="C6" s="15" t="s">
        <v>15</v>
      </c>
      <c r="D6" s="1" t="s">
        <v>59</v>
      </c>
      <c r="E6" s="1" t="s">
        <v>26</v>
      </c>
      <c r="F6" s="4">
        <v>8</v>
      </c>
      <c r="G6" s="3"/>
      <c r="H6" s="1"/>
      <c r="I6" s="3"/>
      <c r="J6" s="3"/>
      <c r="K6" s="1"/>
      <c r="L6" s="38"/>
    </row>
    <row r="7" spans="1:12" x14ac:dyDescent="0.2">
      <c r="A7" s="37"/>
      <c r="B7" s="37" t="s">
        <v>16</v>
      </c>
      <c r="C7" s="15" t="s">
        <v>15</v>
      </c>
      <c r="D7" s="1" t="s">
        <v>62</v>
      </c>
      <c r="E7" s="1" t="s">
        <v>71</v>
      </c>
      <c r="F7" s="4">
        <v>8</v>
      </c>
      <c r="G7" s="6"/>
      <c r="H7" s="1"/>
      <c r="I7" s="3"/>
      <c r="J7" s="1"/>
      <c r="K7" s="1"/>
      <c r="L7" s="38"/>
    </row>
    <row r="8" spans="1:12" ht="26.25" customHeight="1" x14ac:dyDescent="0.2">
      <c r="A8" s="37"/>
      <c r="B8" s="37" t="s">
        <v>10</v>
      </c>
      <c r="C8" s="15" t="s">
        <v>15</v>
      </c>
      <c r="D8" s="1" t="s">
        <v>64</v>
      </c>
      <c r="E8" s="1" t="s">
        <v>69</v>
      </c>
      <c r="F8" s="4">
        <v>8</v>
      </c>
      <c r="G8" s="3"/>
      <c r="H8" s="1"/>
      <c r="I8" s="3"/>
      <c r="J8" s="1"/>
      <c r="K8" s="1"/>
      <c r="L8" s="38"/>
    </row>
    <row r="9" spans="1:12" x14ac:dyDescent="0.2">
      <c r="A9" s="37"/>
      <c r="B9" s="37" t="s">
        <v>16</v>
      </c>
      <c r="C9" s="15" t="s">
        <v>15</v>
      </c>
      <c r="D9" s="1" t="s">
        <v>66</v>
      </c>
      <c r="E9" s="1" t="s">
        <v>67</v>
      </c>
      <c r="F9" s="4">
        <v>8</v>
      </c>
      <c r="G9" s="3"/>
      <c r="H9" s="1"/>
      <c r="I9" s="3"/>
      <c r="J9" s="1"/>
      <c r="K9" s="1"/>
      <c r="L9" s="38"/>
    </row>
    <row r="10" spans="1:12" x14ac:dyDescent="0.2">
      <c r="A10" s="37"/>
      <c r="B10" s="37" t="s">
        <v>10</v>
      </c>
      <c r="C10" s="15" t="s">
        <v>15</v>
      </c>
      <c r="D10" s="1" t="s">
        <v>60</v>
      </c>
      <c r="E10" s="1" t="s">
        <v>73</v>
      </c>
      <c r="F10" s="4">
        <v>10</v>
      </c>
      <c r="G10" s="3"/>
      <c r="H10" s="1"/>
      <c r="I10" s="3"/>
      <c r="J10" s="1"/>
      <c r="K10" s="1"/>
      <c r="L10" s="38"/>
    </row>
    <row r="11" spans="1:12" ht="105" customHeight="1" x14ac:dyDescent="0.2">
      <c r="A11" s="37"/>
      <c r="B11" s="37" t="s">
        <v>10</v>
      </c>
      <c r="C11" s="15" t="s">
        <v>15</v>
      </c>
      <c r="D11" s="1" t="s">
        <v>63</v>
      </c>
      <c r="E11" s="1" t="s">
        <v>70</v>
      </c>
      <c r="F11" s="4">
        <v>9</v>
      </c>
      <c r="G11" s="3"/>
      <c r="H11" s="1"/>
      <c r="I11" s="3"/>
      <c r="J11" s="1"/>
      <c r="K11" s="1"/>
      <c r="L11" s="38"/>
    </row>
    <row r="12" spans="1:12" x14ac:dyDescent="0.2">
      <c r="A12" s="37"/>
      <c r="B12" s="49"/>
      <c r="C12" s="15"/>
      <c r="D12" s="1"/>
      <c r="E12" s="1"/>
      <c r="F12" s="4"/>
      <c r="G12" s="1"/>
      <c r="H12" s="1"/>
      <c r="I12" s="1"/>
      <c r="J12" s="1"/>
      <c r="K12" s="1"/>
      <c r="L12" s="38"/>
    </row>
    <row r="13" spans="1:12" x14ac:dyDescent="0.2">
      <c r="A13" s="37"/>
      <c r="B13" s="37"/>
      <c r="C13" s="15"/>
      <c r="D13" s="1"/>
      <c r="E13" s="1"/>
      <c r="F13" s="4"/>
      <c r="G13" s="1"/>
      <c r="H13" s="1"/>
      <c r="I13" s="1"/>
      <c r="J13" s="1"/>
      <c r="K13" s="1"/>
      <c r="L13" s="38"/>
    </row>
    <row r="14" spans="1:12" x14ac:dyDescent="0.2">
      <c r="A14" s="37"/>
      <c r="B14" s="37"/>
      <c r="C14" s="15"/>
      <c r="D14" s="1"/>
      <c r="E14" s="1"/>
      <c r="F14" s="4"/>
      <c r="G14" s="1"/>
      <c r="H14" s="1"/>
      <c r="I14" s="1"/>
      <c r="J14" s="1"/>
      <c r="K14" s="1"/>
      <c r="L14" s="38"/>
    </row>
    <row r="15" spans="1:12" x14ac:dyDescent="0.2">
      <c r="A15" s="37"/>
      <c r="B15" s="37"/>
      <c r="C15" s="15"/>
      <c r="D15" s="1"/>
      <c r="E15" s="1"/>
      <c r="F15" s="4"/>
      <c r="G15" s="1"/>
      <c r="H15" s="1"/>
      <c r="I15" s="1"/>
      <c r="J15" s="1"/>
      <c r="K15" s="1"/>
      <c r="L15" s="38"/>
    </row>
    <row r="16" spans="1:12" x14ac:dyDescent="0.2">
      <c r="A16" s="43"/>
      <c r="B16" s="43"/>
      <c r="C16" s="44"/>
      <c r="D16" s="45"/>
      <c r="E16" s="45"/>
      <c r="F16" s="46"/>
      <c r="G16" s="45"/>
      <c r="H16" s="45"/>
      <c r="I16" s="45"/>
      <c r="J16" s="45"/>
      <c r="K16" s="45"/>
      <c r="L16" s="47"/>
    </row>
  </sheetData>
  <mergeCells count="2">
    <mergeCell ref="G1:L1"/>
    <mergeCell ref="A1:F1"/>
  </mergeCells>
  <conditionalFormatting sqref="B2:C1048576 A1">
    <cfRule type="cellIs" dxfId="128" priority="5" operator="equal">
      <formula>"nein"</formula>
    </cfRule>
    <cfRule type="cellIs" dxfId="127" priority="6" operator="equal">
      <formula>"ja"</formula>
    </cfRule>
  </conditionalFormatting>
  <conditionalFormatting sqref="A2">
    <cfRule type="cellIs" dxfId="126" priority="1" operator="equal">
      <formula>"nein"</formula>
    </cfRule>
    <cfRule type="cellIs" dxfId="125" priority="2" operator="equal">
      <formula>"ja"</formula>
    </cfRule>
  </conditionalFormatting>
  <dataValidations count="5">
    <dataValidation type="list" showInputMessage="1" showErrorMessage="1" error="Hier muss &quot;ja&quot; oder &quot;nein&quot; stehen!" sqref="C2:C1048576">
      <formula1>"ja, nein"</formula1>
    </dataValidation>
    <dataValidation type="list" allowBlank="1" showInputMessage="1" showErrorMessage="1" sqref="B2:B1048576">
      <formula1>"ja, nein"</formula1>
    </dataValidation>
    <dataValidation type="list" allowBlank="1" showInputMessage="1" showErrorMessage="1" sqref="F17:F1048576">
      <formula1>"5,6,7,8,9,10,FSMS,FSOS,GS"</formula1>
    </dataValidation>
    <dataValidation type="list" allowBlank="1" showInputMessage="1" showErrorMessage="1" sqref="F3:F16">
      <formula1>"5,6,7,8,9,10,FSMS,FSOS,VAB,GS"</formula1>
    </dataValidation>
    <dataValidation type="list" allowBlank="1" showInputMessage="1" showErrorMessage="1" sqref="A3:A38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L26"/>
  <sheetViews>
    <sheetView workbookViewId="0">
      <selection activeCell="A14" sqref="A14:F14"/>
    </sheetView>
  </sheetViews>
  <sheetFormatPr baseColWidth="10" defaultRowHeight="15" x14ac:dyDescent="0.25"/>
  <cols>
    <col min="1" max="1" width="5.28515625" style="20" customWidth="1"/>
    <col min="2" max="2" width="5.85546875" customWidth="1"/>
    <col min="3" max="3" width="6.85546875" style="29" customWidth="1"/>
    <col min="7" max="7" width="12.5703125" customWidth="1"/>
    <col min="8" max="8" width="13.85546875" bestFit="1" customWidth="1"/>
    <col min="12" max="12" width="30.5703125" style="23" customWidth="1"/>
  </cols>
  <sheetData>
    <row r="1" spans="1:12" ht="18.75" x14ac:dyDescent="0.3">
      <c r="A1" s="103" t="s">
        <v>52</v>
      </c>
      <c r="B1" s="103"/>
      <c r="C1" s="103"/>
      <c r="D1" s="103"/>
      <c r="E1" s="103"/>
      <c r="F1" s="104"/>
      <c r="G1" s="100"/>
      <c r="H1" s="101"/>
      <c r="I1" s="101"/>
      <c r="J1" s="101"/>
      <c r="K1" s="101"/>
      <c r="L1" s="102"/>
    </row>
    <row r="2" spans="1:12" s="86" customFormat="1" x14ac:dyDescent="0.25">
      <c r="A2" s="76" t="s">
        <v>39</v>
      </c>
      <c r="B2" s="78" t="s">
        <v>9</v>
      </c>
      <c r="C2" s="78" t="s">
        <v>14</v>
      </c>
      <c r="D2" s="78" t="s">
        <v>0</v>
      </c>
      <c r="E2" s="78" t="s">
        <v>1</v>
      </c>
      <c r="F2" s="79" t="s">
        <v>5</v>
      </c>
      <c r="G2" s="78" t="s">
        <v>2</v>
      </c>
      <c r="H2" s="78" t="s">
        <v>3</v>
      </c>
      <c r="I2" s="78" t="s">
        <v>7</v>
      </c>
      <c r="J2" s="78" t="s">
        <v>8</v>
      </c>
      <c r="K2" s="78" t="s">
        <v>4</v>
      </c>
      <c r="L2" s="80" t="s">
        <v>11</v>
      </c>
    </row>
    <row r="3" spans="1:12" x14ac:dyDescent="0.25">
      <c r="A3" s="49"/>
      <c r="B3" s="1" t="s">
        <v>15</v>
      </c>
      <c r="C3" s="15" t="s">
        <v>15</v>
      </c>
      <c r="D3" s="15" t="s">
        <v>74</v>
      </c>
      <c r="E3" s="1" t="s">
        <v>75</v>
      </c>
      <c r="F3" s="4" t="s">
        <v>28</v>
      </c>
      <c r="G3" s="3"/>
      <c r="H3" s="22"/>
      <c r="I3" s="3"/>
      <c r="J3" s="3"/>
      <c r="K3" s="1"/>
      <c r="L3" s="52"/>
    </row>
    <row r="4" spans="1:12" x14ac:dyDescent="0.25">
      <c r="A4" s="49"/>
      <c r="B4" s="1"/>
      <c r="C4" s="15"/>
      <c r="D4" s="15"/>
      <c r="E4" s="1"/>
      <c r="F4" s="4"/>
      <c r="G4" s="3"/>
      <c r="H4" s="1"/>
      <c r="I4" s="3"/>
      <c r="J4" s="1"/>
      <c r="K4" s="1"/>
      <c r="L4" s="38"/>
    </row>
    <row r="5" spans="1:12" x14ac:dyDescent="0.25">
      <c r="A5" s="49"/>
      <c r="B5" s="1"/>
      <c r="C5" s="15"/>
      <c r="D5" s="15"/>
      <c r="E5" s="1"/>
      <c r="F5" s="4"/>
      <c r="G5" s="3"/>
      <c r="H5" s="1"/>
      <c r="I5" s="3"/>
      <c r="J5" s="1"/>
      <c r="K5" s="1"/>
      <c r="L5" s="38"/>
    </row>
    <row r="6" spans="1:12" x14ac:dyDescent="0.25">
      <c r="A6" s="49"/>
      <c r="B6" s="1"/>
      <c r="C6" s="15"/>
      <c r="D6" s="15"/>
      <c r="E6" s="1"/>
      <c r="F6" s="4"/>
      <c r="G6" s="3"/>
      <c r="H6" s="22"/>
      <c r="I6" s="3"/>
      <c r="J6" s="1"/>
      <c r="K6" s="1"/>
      <c r="L6" s="38"/>
    </row>
    <row r="7" spans="1:12" x14ac:dyDescent="0.25">
      <c r="A7" s="49"/>
      <c r="B7" s="1"/>
      <c r="C7" s="15"/>
      <c r="D7" s="15"/>
      <c r="E7" s="1"/>
      <c r="F7" s="4"/>
      <c r="G7" s="6"/>
      <c r="H7" s="1"/>
      <c r="I7" s="3"/>
      <c r="J7" s="1"/>
      <c r="K7" s="1"/>
      <c r="L7" s="38"/>
    </row>
    <row r="8" spans="1:12" x14ac:dyDescent="0.25">
      <c r="A8" s="49"/>
      <c r="B8" s="1"/>
      <c r="C8" s="15"/>
      <c r="D8" s="15"/>
      <c r="E8" s="1"/>
      <c r="F8" s="4"/>
      <c r="G8" s="8"/>
      <c r="H8" s="1"/>
      <c r="I8" s="3"/>
      <c r="J8" s="1"/>
      <c r="K8" s="1"/>
      <c r="L8" s="38"/>
    </row>
    <row r="9" spans="1:12" x14ac:dyDescent="0.25">
      <c r="A9" s="49"/>
      <c r="B9" s="1"/>
      <c r="C9" s="15"/>
      <c r="D9" s="15"/>
      <c r="E9" s="1"/>
      <c r="F9" s="4"/>
      <c r="G9" s="1"/>
      <c r="H9" s="1"/>
      <c r="I9" s="1"/>
      <c r="J9" s="1"/>
      <c r="K9" s="1"/>
      <c r="L9" s="38"/>
    </row>
    <row r="10" spans="1:12" x14ac:dyDescent="0.25">
      <c r="A10" s="49"/>
      <c r="B10" s="1"/>
      <c r="C10" s="15"/>
      <c r="D10" s="15"/>
      <c r="E10" s="1"/>
      <c r="F10" s="4"/>
      <c r="G10" s="1"/>
      <c r="H10" s="1"/>
      <c r="I10" s="1"/>
      <c r="J10" s="1"/>
      <c r="K10" s="1"/>
      <c r="L10" s="38"/>
    </row>
    <row r="11" spans="1:12" x14ac:dyDescent="0.25">
      <c r="A11" s="49"/>
      <c r="B11" s="1"/>
      <c r="C11" s="15"/>
      <c r="D11" s="15"/>
      <c r="E11" s="1"/>
      <c r="F11" s="4"/>
      <c r="G11" s="1"/>
      <c r="H11" s="1"/>
      <c r="I11" s="1"/>
      <c r="J11" s="1"/>
      <c r="K11" s="1"/>
      <c r="L11" s="38"/>
    </row>
    <row r="12" spans="1:12" x14ac:dyDescent="0.25">
      <c r="A12" s="49"/>
      <c r="B12" s="1"/>
      <c r="C12" s="15"/>
      <c r="D12" s="15"/>
      <c r="E12" s="1"/>
      <c r="F12" s="4"/>
      <c r="G12" s="1"/>
      <c r="H12" s="1"/>
      <c r="I12" s="1"/>
      <c r="J12" s="1"/>
      <c r="K12" s="1"/>
      <c r="L12" s="38"/>
    </row>
    <row r="13" spans="1:12" x14ac:dyDescent="0.25">
      <c r="A13" s="53"/>
      <c r="B13" s="45"/>
      <c r="C13" s="44"/>
      <c r="D13" s="44"/>
      <c r="E13" s="45"/>
      <c r="F13" s="46"/>
      <c r="G13" s="45"/>
      <c r="H13" s="45"/>
      <c r="I13" s="45"/>
      <c r="J13" s="45"/>
      <c r="K13" s="45"/>
      <c r="L13" s="47"/>
    </row>
    <row r="14" spans="1:12" ht="18.75" x14ac:dyDescent="0.3">
      <c r="A14" s="105" t="s">
        <v>52</v>
      </c>
      <c r="B14" s="105"/>
      <c r="C14" s="105"/>
      <c r="D14" s="105"/>
      <c r="E14" s="105"/>
      <c r="F14" s="105"/>
      <c r="G14" s="100"/>
      <c r="H14" s="101"/>
      <c r="I14" s="101"/>
      <c r="J14" s="101"/>
      <c r="K14" s="101"/>
      <c r="L14" s="102"/>
    </row>
    <row r="15" spans="1:12" s="86" customFormat="1" x14ac:dyDescent="0.25">
      <c r="A15" s="87" t="s">
        <v>39</v>
      </c>
      <c r="B15" s="78" t="s">
        <v>9</v>
      </c>
      <c r="C15" s="78" t="s">
        <v>14</v>
      </c>
      <c r="D15" s="78" t="s">
        <v>0</v>
      </c>
      <c r="E15" s="78" t="s">
        <v>1</v>
      </c>
      <c r="F15" s="79" t="s">
        <v>5</v>
      </c>
      <c r="G15" s="78" t="s">
        <v>2</v>
      </c>
      <c r="H15" s="78" t="s">
        <v>3</v>
      </c>
      <c r="I15" s="78" t="s">
        <v>7</v>
      </c>
      <c r="J15" s="78" t="s">
        <v>8</v>
      </c>
      <c r="K15" s="78" t="s">
        <v>4</v>
      </c>
      <c r="L15" s="80" t="s">
        <v>11</v>
      </c>
    </row>
    <row r="16" spans="1:12" x14ac:dyDescent="0.25">
      <c r="A16" s="54"/>
      <c r="B16" s="9" t="s">
        <v>10</v>
      </c>
      <c r="C16" s="15" t="s">
        <v>15</v>
      </c>
      <c r="D16" s="9" t="s">
        <v>76</v>
      </c>
      <c r="E16" s="9" t="s">
        <v>77</v>
      </c>
      <c r="F16" s="24">
        <v>9</v>
      </c>
      <c r="G16" s="25"/>
      <c r="H16" s="9"/>
      <c r="I16" s="25"/>
      <c r="J16" s="25"/>
      <c r="K16" s="9"/>
      <c r="L16" s="55"/>
    </row>
    <row r="17" spans="1:12" x14ac:dyDescent="0.25">
      <c r="A17" s="54"/>
      <c r="B17" s="1"/>
      <c r="C17" s="15"/>
      <c r="D17" s="15"/>
      <c r="E17" s="1"/>
      <c r="F17" s="4"/>
      <c r="G17" s="3"/>
      <c r="H17" s="1"/>
      <c r="I17" s="3"/>
      <c r="J17" s="1"/>
      <c r="K17" s="1"/>
      <c r="L17" s="38"/>
    </row>
    <row r="18" spans="1:12" x14ac:dyDescent="0.25">
      <c r="A18" s="54"/>
      <c r="B18" s="1"/>
      <c r="C18" s="15"/>
      <c r="D18" s="15"/>
      <c r="E18" s="1"/>
      <c r="F18" s="4"/>
      <c r="G18" s="3"/>
      <c r="H18" s="1"/>
      <c r="I18" s="3"/>
      <c r="J18" s="1"/>
      <c r="K18" s="1"/>
      <c r="L18" s="38"/>
    </row>
    <row r="19" spans="1:12" x14ac:dyDescent="0.25">
      <c r="A19" s="54"/>
      <c r="B19" s="1"/>
      <c r="C19" s="15"/>
      <c r="D19" s="15"/>
      <c r="E19" s="1"/>
      <c r="F19" s="4"/>
      <c r="G19" s="3"/>
      <c r="H19" s="22"/>
      <c r="I19" s="3"/>
      <c r="J19" s="1"/>
      <c r="K19" s="1"/>
      <c r="L19" s="38"/>
    </row>
    <row r="20" spans="1:12" x14ac:dyDescent="0.25">
      <c r="A20" s="54"/>
      <c r="B20" s="1"/>
      <c r="C20" s="15"/>
      <c r="D20" s="15"/>
      <c r="E20" s="1"/>
      <c r="F20" s="4"/>
      <c r="G20" s="6"/>
      <c r="H20" s="1"/>
      <c r="I20" s="3"/>
      <c r="J20" s="1"/>
      <c r="K20" s="1"/>
      <c r="L20" s="38"/>
    </row>
    <row r="21" spans="1:12" x14ac:dyDescent="0.25">
      <c r="A21" s="54"/>
      <c r="B21" s="1"/>
      <c r="C21" s="15"/>
      <c r="D21" s="15"/>
      <c r="E21" s="1"/>
      <c r="F21" s="4"/>
      <c r="G21" s="8"/>
      <c r="H21" s="1"/>
      <c r="I21" s="3"/>
      <c r="J21" s="1"/>
      <c r="K21" s="1"/>
      <c r="L21" s="38"/>
    </row>
    <row r="22" spans="1:12" x14ac:dyDescent="0.25">
      <c r="A22" s="54"/>
      <c r="B22" s="1"/>
      <c r="C22" s="15"/>
      <c r="D22" s="15"/>
      <c r="E22" s="1"/>
      <c r="F22" s="4"/>
      <c r="G22" s="1"/>
      <c r="H22" s="1"/>
      <c r="I22" s="1"/>
      <c r="J22" s="1"/>
      <c r="K22" s="1"/>
      <c r="L22" s="38"/>
    </row>
    <row r="23" spans="1:12" x14ac:dyDescent="0.25">
      <c r="A23" s="54"/>
      <c r="B23" s="1"/>
      <c r="C23" s="15"/>
      <c r="D23" s="15"/>
      <c r="E23" s="1"/>
      <c r="F23" s="4"/>
      <c r="G23" s="1"/>
      <c r="H23" s="1"/>
      <c r="I23" s="1"/>
      <c r="J23" s="1"/>
      <c r="K23" s="1"/>
      <c r="L23" s="38"/>
    </row>
    <row r="24" spans="1:12" x14ac:dyDescent="0.25">
      <c r="A24" s="54"/>
      <c r="B24" s="1"/>
      <c r="C24" s="15"/>
      <c r="D24" s="15"/>
      <c r="E24" s="1"/>
      <c r="F24" s="4"/>
      <c r="G24" s="1"/>
      <c r="H24" s="1"/>
      <c r="I24" s="1"/>
      <c r="J24" s="1"/>
      <c r="K24" s="1"/>
      <c r="L24" s="38"/>
    </row>
    <row r="25" spans="1:12" x14ac:dyDescent="0.25">
      <c r="A25" s="54"/>
      <c r="B25" s="1"/>
      <c r="C25" s="15"/>
      <c r="D25" s="15"/>
      <c r="E25" s="1"/>
      <c r="F25" s="4"/>
      <c r="G25" s="1"/>
      <c r="H25" s="1"/>
      <c r="I25" s="1"/>
      <c r="J25" s="1"/>
      <c r="K25" s="1"/>
      <c r="L25" s="38"/>
    </row>
    <row r="26" spans="1:12" x14ac:dyDescent="0.25">
      <c r="A26" s="48"/>
      <c r="B26" s="45"/>
      <c r="C26" s="44"/>
      <c r="D26" s="44"/>
      <c r="E26" s="45"/>
      <c r="F26" s="46"/>
      <c r="G26" s="45"/>
      <c r="H26" s="45"/>
      <c r="I26" s="45"/>
      <c r="J26" s="45"/>
      <c r="K26" s="45"/>
      <c r="L26" s="47"/>
    </row>
  </sheetData>
  <mergeCells count="4">
    <mergeCell ref="G1:L1"/>
    <mergeCell ref="G14:L14"/>
    <mergeCell ref="A1:F1"/>
    <mergeCell ref="A14:F14"/>
  </mergeCells>
  <conditionalFormatting sqref="A1 B2:C13 B15:C1048576 A14">
    <cfRule type="cellIs" dxfId="107" priority="1" operator="equal">
      <formula>"nein"</formula>
    </cfRule>
    <cfRule type="cellIs" dxfId="106" priority="2" operator="equal">
      <formula>"ja"</formula>
    </cfRule>
  </conditionalFormatting>
  <dataValidations count="6">
    <dataValidation type="list" showInputMessage="1" showErrorMessage="1" error="Hier muss &quot;ja&quot; oder &quot;nein&quot; stehen!" sqref="C16:C1048576 C2:C13">
      <formula1>"ja, nein"</formula1>
    </dataValidation>
    <dataValidation showInputMessage="1" showErrorMessage="1" error="Hier muss &quot;ja&quot; oder &quot;nein&quot; stehen!" sqref="C15 F2 F15 A1 A14"/>
    <dataValidation type="list" allowBlank="1" showInputMessage="1" showErrorMessage="1" sqref="B3:B13 B16:B26">
      <formula1>"ja, nein"</formula1>
    </dataValidation>
    <dataValidation type="list" showInputMessage="1" showErrorMessage="1" error="Hier muss &quot;ja&quot; oder &quot;nein&quot; stehen!" sqref="F27:F1048576">
      <formula1>"5,6,7,8,9,10,FSMS,FSOS,GS"</formula1>
    </dataValidation>
    <dataValidation type="list" showInputMessage="1" showErrorMessage="1" error="Hier muss &quot;ja&quot; oder &quot;nein&quot; stehen!" sqref="F3:F13 F16:F26">
      <formula1>"5,6,7,8,9,10,FSMS,FSOS,VAB,GS"</formula1>
    </dataValidation>
    <dataValidation type="list" allowBlank="1" showInputMessage="1" showErrorMessage="1" sqref="A16:A26 A3:A13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L36"/>
  <sheetViews>
    <sheetView workbookViewId="0">
      <selection activeCell="A13" sqref="A13:F13"/>
    </sheetView>
  </sheetViews>
  <sheetFormatPr baseColWidth="10" defaultRowHeight="12.75" x14ac:dyDescent="0.2"/>
  <cols>
    <col min="1" max="2" width="9" style="2" customWidth="1"/>
    <col min="3" max="3" width="9" style="29" customWidth="1"/>
    <col min="4" max="4" width="11.5703125" style="29" customWidth="1"/>
    <col min="5" max="5" width="16.42578125" style="2" customWidth="1"/>
    <col min="6" max="6" width="9.85546875" style="7" bestFit="1" customWidth="1"/>
    <col min="7" max="7" width="12.5703125" style="2" customWidth="1"/>
    <col min="8" max="8" width="17.28515625" style="2" customWidth="1"/>
    <col min="9" max="9" width="9.85546875" style="2" bestFit="1" customWidth="1"/>
    <col min="10" max="11" width="10" style="2" customWidth="1"/>
    <col min="12" max="12" width="30.5703125" style="30" customWidth="1"/>
    <col min="13" max="13" width="17.140625" style="2" customWidth="1"/>
    <col min="14" max="16384" width="11.42578125" style="2"/>
  </cols>
  <sheetData>
    <row r="1" spans="1:12" ht="30.75" customHeight="1" x14ac:dyDescent="0.3">
      <c r="A1" s="107" t="s">
        <v>93</v>
      </c>
      <c r="B1" s="107"/>
      <c r="C1" s="107"/>
      <c r="D1" s="107"/>
      <c r="E1" s="107"/>
      <c r="F1" s="108"/>
      <c r="G1" s="106" t="s">
        <v>91</v>
      </c>
      <c r="H1" s="106"/>
      <c r="I1" s="106"/>
      <c r="J1" s="106"/>
      <c r="K1" s="106"/>
      <c r="L1" s="106"/>
    </row>
    <row r="2" spans="1:12" s="81" customFormat="1" x14ac:dyDescent="0.2">
      <c r="A2" s="76" t="s">
        <v>39</v>
      </c>
      <c r="B2" s="78" t="s">
        <v>9</v>
      </c>
      <c r="C2" s="78" t="s">
        <v>14</v>
      </c>
      <c r="D2" s="78" t="s">
        <v>0</v>
      </c>
      <c r="E2" s="78" t="s">
        <v>1</v>
      </c>
      <c r="F2" s="79" t="s">
        <v>5</v>
      </c>
      <c r="G2" s="78" t="s">
        <v>2</v>
      </c>
      <c r="H2" s="78" t="s">
        <v>3</v>
      </c>
      <c r="I2" s="78" t="s">
        <v>7</v>
      </c>
      <c r="J2" s="78" t="s">
        <v>8</v>
      </c>
      <c r="K2" s="78" t="s">
        <v>4</v>
      </c>
      <c r="L2" s="80" t="s">
        <v>11</v>
      </c>
    </row>
    <row r="3" spans="1:12" x14ac:dyDescent="0.2">
      <c r="A3" s="49"/>
      <c r="B3" s="1" t="s">
        <v>15</v>
      </c>
      <c r="C3" s="15" t="s">
        <v>15</v>
      </c>
      <c r="D3" s="15" t="s">
        <v>78</v>
      </c>
      <c r="E3" s="1" t="s">
        <v>82</v>
      </c>
      <c r="F3" s="4" t="s">
        <v>28</v>
      </c>
      <c r="G3" s="3"/>
      <c r="H3" s="1"/>
      <c r="I3" s="3"/>
      <c r="J3" s="3"/>
      <c r="K3" s="1"/>
      <c r="L3" s="38"/>
    </row>
    <row r="4" spans="1:12" x14ac:dyDescent="0.2">
      <c r="A4" s="49"/>
      <c r="B4" s="1" t="s">
        <v>15</v>
      </c>
      <c r="C4" s="15" t="s">
        <v>15</v>
      </c>
      <c r="D4" s="15" t="s">
        <v>79</v>
      </c>
      <c r="E4" s="1" t="s">
        <v>83</v>
      </c>
      <c r="F4" s="4">
        <v>9</v>
      </c>
      <c r="G4" s="3"/>
      <c r="H4" s="1"/>
      <c r="I4" s="3"/>
      <c r="J4" s="1"/>
      <c r="K4" s="1"/>
      <c r="L4" s="38"/>
    </row>
    <row r="5" spans="1:12" x14ac:dyDescent="0.2">
      <c r="A5" s="49"/>
      <c r="B5" s="1" t="s">
        <v>15</v>
      </c>
      <c r="C5" s="15" t="s">
        <v>15</v>
      </c>
      <c r="D5" s="15" t="s">
        <v>80</v>
      </c>
      <c r="E5" s="1" t="s">
        <v>84</v>
      </c>
      <c r="F5" s="4">
        <v>8</v>
      </c>
      <c r="G5" s="3"/>
      <c r="H5" s="1"/>
      <c r="I5" s="3"/>
      <c r="J5" s="1"/>
      <c r="K5" s="1"/>
      <c r="L5" s="38"/>
    </row>
    <row r="6" spans="1:12" x14ac:dyDescent="0.2">
      <c r="A6" s="49"/>
      <c r="B6" s="1" t="s">
        <v>15</v>
      </c>
      <c r="C6" s="15" t="s">
        <v>15</v>
      </c>
      <c r="D6" s="15" t="s">
        <v>81</v>
      </c>
      <c r="E6" s="1" t="s">
        <v>85</v>
      </c>
      <c r="F6" s="4" t="s">
        <v>33</v>
      </c>
      <c r="G6" s="3"/>
      <c r="H6" s="22"/>
      <c r="I6" s="3"/>
      <c r="J6" s="1"/>
      <c r="K6" s="1"/>
      <c r="L6" s="38"/>
    </row>
    <row r="7" spans="1:12" x14ac:dyDescent="0.2">
      <c r="A7" s="49"/>
      <c r="B7" s="1"/>
      <c r="C7" s="15"/>
      <c r="D7" s="15"/>
      <c r="E7" s="1"/>
      <c r="F7" s="4"/>
      <c r="G7" s="6"/>
      <c r="H7" s="1"/>
      <c r="I7" s="3"/>
      <c r="J7" s="1"/>
      <c r="K7" s="1"/>
      <c r="L7" s="38"/>
    </row>
    <row r="8" spans="1:12" x14ac:dyDescent="0.2">
      <c r="A8" s="49"/>
      <c r="B8" s="1"/>
      <c r="C8" s="15"/>
      <c r="D8" s="15"/>
      <c r="E8" s="1"/>
      <c r="F8" s="4"/>
      <c r="G8" s="3"/>
      <c r="H8" s="1"/>
      <c r="I8" s="3"/>
      <c r="J8" s="1"/>
      <c r="K8" s="1"/>
      <c r="L8" s="38"/>
    </row>
    <row r="9" spans="1:12" x14ac:dyDescent="0.2">
      <c r="A9" s="49"/>
      <c r="B9" s="1"/>
      <c r="C9" s="15"/>
      <c r="D9" s="15"/>
      <c r="E9" s="1"/>
      <c r="F9" s="4"/>
      <c r="G9" s="1"/>
      <c r="H9" s="1"/>
      <c r="I9" s="1"/>
      <c r="J9" s="1"/>
      <c r="K9" s="1"/>
      <c r="L9" s="38"/>
    </row>
    <row r="10" spans="1:12" x14ac:dyDescent="0.2">
      <c r="A10" s="49"/>
      <c r="B10" s="1"/>
      <c r="C10" s="15"/>
      <c r="D10" s="15"/>
      <c r="E10" s="1"/>
      <c r="F10" s="4"/>
      <c r="G10" s="1"/>
      <c r="H10" s="1"/>
      <c r="I10" s="1"/>
      <c r="J10" s="1"/>
      <c r="K10" s="1"/>
      <c r="L10" s="38"/>
    </row>
    <row r="11" spans="1:12" x14ac:dyDescent="0.2">
      <c r="A11" s="49"/>
      <c r="B11" s="1"/>
      <c r="C11" s="15"/>
      <c r="D11" s="15"/>
      <c r="E11" s="1"/>
      <c r="F11" s="4"/>
      <c r="G11" s="1"/>
      <c r="H11" s="1"/>
      <c r="I11" s="1"/>
      <c r="J11" s="1"/>
      <c r="K11" s="1"/>
      <c r="L11" s="38"/>
    </row>
    <row r="12" spans="1:12" x14ac:dyDescent="0.2">
      <c r="A12" s="53"/>
      <c r="B12" s="45"/>
      <c r="C12" s="44"/>
      <c r="D12" s="44"/>
      <c r="E12" s="45"/>
      <c r="F12" s="46"/>
      <c r="G12" s="45"/>
      <c r="H12" s="45"/>
      <c r="I12" s="45"/>
      <c r="J12" s="45"/>
      <c r="K12" s="45"/>
      <c r="L12" s="47"/>
    </row>
    <row r="13" spans="1:12" ht="18.75" x14ac:dyDescent="0.3">
      <c r="A13" s="109" t="s">
        <v>91</v>
      </c>
      <c r="B13" s="109"/>
      <c r="C13" s="109"/>
      <c r="D13" s="109"/>
      <c r="E13" s="109"/>
      <c r="F13" s="110"/>
      <c r="G13" s="106"/>
      <c r="H13" s="106"/>
      <c r="I13" s="106"/>
      <c r="J13" s="106"/>
      <c r="K13" s="106"/>
      <c r="L13" s="106"/>
    </row>
    <row r="14" spans="1:12" s="81" customFormat="1" x14ac:dyDescent="0.2">
      <c r="A14" s="76" t="s">
        <v>39</v>
      </c>
      <c r="B14" s="78" t="s">
        <v>9</v>
      </c>
      <c r="C14" s="78" t="s">
        <v>14</v>
      </c>
      <c r="D14" s="78" t="s">
        <v>0</v>
      </c>
      <c r="E14" s="78" t="s">
        <v>1</v>
      </c>
      <c r="F14" s="79" t="s">
        <v>5</v>
      </c>
      <c r="G14" s="78" t="s">
        <v>2</v>
      </c>
      <c r="H14" s="78" t="s">
        <v>3</v>
      </c>
      <c r="I14" s="78" t="s">
        <v>7</v>
      </c>
      <c r="J14" s="78" t="s">
        <v>8</v>
      </c>
      <c r="K14" s="78" t="s">
        <v>4</v>
      </c>
      <c r="L14" s="80" t="s">
        <v>11</v>
      </c>
    </row>
    <row r="15" spans="1:12" ht="30" customHeight="1" x14ac:dyDescent="0.2">
      <c r="A15" s="69"/>
      <c r="B15" s="61" t="s">
        <v>15</v>
      </c>
      <c r="C15" s="60" t="s">
        <v>15</v>
      </c>
      <c r="D15" s="60" t="s">
        <v>86</v>
      </c>
      <c r="E15" s="61" t="s">
        <v>87</v>
      </c>
      <c r="F15" s="62">
        <v>9</v>
      </c>
      <c r="G15" s="63"/>
      <c r="H15" s="61"/>
      <c r="I15" s="63"/>
      <c r="J15" s="63"/>
      <c r="K15" s="61"/>
      <c r="L15" s="70"/>
    </row>
    <row r="16" spans="1:12" x14ac:dyDescent="0.2">
      <c r="A16" s="69"/>
      <c r="B16" s="64"/>
      <c r="C16" s="60"/>
      <c r="D16" s="60"/>
      <c r="E16" s="64"/>
      <c r="F16" s="65"/>
      <c r="G16" s="66"/>
      <c r="H16" s="64"/>
      <c r="I16" s="66"/>
      <c r="J16" s="64"/>
      <c r="K16" s="64"/>
      <c r="L16" s="47"/>
    </row>
    <row r="17" spans="1:12" x14ac:dyDescent="0.2">
      <c r="A17" s="69"/>
      <c r="B17" s="61"/>
      <c r="C17" s="60"/>
      <c r="D17" s="60"/>
      <c r="E17" s="61"/>
      <c r="F17" s="62"/>
      <c r="G17" s="63"/>
      <c r="H17" s="61"/>
      <c r="I17" s="63"/>
      <c r="J17" s="61"/>
      <c r="K17" s="61"/>
      <c r="L17" s="70"/>
    </row>
    <row r="18" spans="1:12" x14ac:dyDescent="0.2">
      <c r="A18" s="69"/>
      <c r="B18" s="64"/>
      <c r="C18" s="60"/>
      <c r="D18" s="60"/>
      <c r="E18" s="64"/>
      <c r="F18" s="65"/>
      <c r="G18" s="66"/>
      <c r="H18" s="67"/>
      <c r="I18" s="66"/>
      <c r="J18" s="64"/>
      <c r="K18" s="64"/>
      <c r="L18" s="47"/>
    </row>
    <row r="19" spans="1:12" x14ac:dyDescent="0.2">
      <c r="A19" s="69"/>
      <c r="B19" s="61"/>
      <c r="C19" s="60"/>
      <c r="D19" s="60"/>
      <c r="E19" s="61"/>
      <c r="F19" s="62"/>
      <c r="G19" s="68"/>
      <c r="H19" s="61"/>
      <c r="I19" s="63"/>
      <c r="J19" s="61"/>
      <c r="K19" s="61"/>
      <c r="L19" s="70"/>
    </row>
    <row r="20" spans="1:12" x14ac:dyDescent="0.2">
      <c r="A20" s="69"/>
      <c r="B20" s="64"/>
      <c r="C20" s="60"/>
      <c r="D20" s="60"/>
      <c r="E20" s="64"/>
      <c r="F20" s="65"/>
      <c r="G20" s="66"/>
      <c r="H20" s="64"/>
      <c r="I20" s="66"/>
      <c r="J20" s="64"/>
      <c r="K20" s="64"/>
      <c r="L20" s="47"/>
    </row>
    <row r="21" spans="1:12" x14ac:dyDescent="0.2">
      <c r="A21" s="69"/>
      <c r="B21" s="61"/>
      <c r="C21" s="60"/>
      <c r="D21" s="60"/>
      <c r="E21" s="61"/>
      <c r="F21" s="62"/>
      <c r="G21" s="61"/>
      <c r="H21" s="61"/>
      <c r="I21" s="61"/>
      <c r="J21" s="61"/>
      <c r="K21" s="61"/>
      <c r="L21" s="70"/>
    </row>
    <row r="22" spans="1:12" x14ac:dyDescent="0.2">
      <c r="A22" s="69"/>
      <c r="B22" s="64"/>
      <c r="C22" s="60"/>
      <c r="D22" s="60"/>
      <c r="E22" s="64"/>
      <c r="F22" s="65"/>
      <c r="G22" s="64"/>
      <c r="H22" s="64"/>
      <c r="I22" s="64"/>
      <c r="J22" s="64"/>
      <c r="K22" s="64"/>
      <c r="L22" s="47"/>
    </row>
    <row r="23" spans="1:12" x14ac:dyDescent="0.2">
      <c r="A23" s="69"/>
      <c r="B23" s="61"/>
      <c r="C23" s="60"/>
      <c r="D23" s="60"/>
      <c r="E23" s="61"/>
      <c r="F23" s="62"/>
      <c r="G23" s="61"/>
      <c r="H23" s="61"/>
      <c r="I23" s="61"/>
      <c r="J23" s="61"/>
      <c r="K23" s="61"/>
      <c r="L23" s="70"/>
    </row>
    <row r="24" spans="1:12" x14ac:dyDescent="0.2">
      <c r="A24" s="69"/>
      <c r="B24" s="64"/>
      <c r="C24" s="60"/>
      <c r="D24" s="60"/>
      <c r="E24" s="64"/>
      <c r="F24" s="65"/>
      <c r="G24" s="64"/>
      <c r="H24" s="64"/>
      <c r="I24" s="64"/>
      <c r="J24" s="64"/>
      <c r="K24" s="64"/>
      <c r="L24" s="47"/>
    </row>
    <row r="25" spans="1:12" ht="18.75" x14ac:dyDescent="0.3">
      <c r="A25" s="109" t="s">
        <v>34</v>
      </c>
      <c r="B25" s="109"/>
      <c r="C25" s="109"/>
      <c r="D25" s="109"/>
      <c r="E25" s="109"/>
      <c r="F25" s="110"/>
      <c r="G25" s="106"/>
      <c r="H25" s="106"/>
      <c r="I25" s="106"/>
      <c r="J25" s="106"/>
      <c r="K25" s="106"/>
      <c r="L25" s="106"/>
    </row>
    <row r="26" spans="1:12" x14ac:dyDescent="0.2">
      <c r="A26" s="39" t="s">
        <v>39</v>
      </c>
      <c r="B26" s="40" t="s">
        <v>9</v>
      </c>
      <c r="C26" s="40" t="s">
        <v>14</v>
      </c>
      <c r="D26" s="40" t="s">
        <v>0</v>
      </c>
      <c r="E26" s="40" t="s">
        <v>1</v>
      </c>
      <c r="F26" s="41" t="s">
        <v>5</v>
      </c>
      <c r="G26" s="40" t="s">
        <v>2</v>
      </c>
      <c r="H26" s="40" t="s">
        <v>3</v>
      </c>
      <c r="I26" s="40" t="s">
        <v>7</v>
      </c>
      <c r="J26" s="40" t="s">
        <v>8</v>
      </c>
      <c r="K26" s="40" t="s">
        <v>4</v>
      </c>
      <c r="L26" s="42" t="s">
        <v>11</v>
      </c>
    </row>
    <row r="27" spans="1:12" x14ac:dyDescent="0.2">
      <c r="A27" s="71"/>
      <c r="B27" s="57"/>
      <c r="C27" s="56"/>
      <c r="D27" s="56"/>
      <c r="E27" s="57"/>
      <c r="F27" s="58"/>
      <c r="G27" s="59"/>
      <c r="H27" s="57"/>
      <c r="I27" s="59"/>
      <c r="J27" s="59"/>
      <c r="K27" s="57"/>
      <c r="L27" s="72"/>
    </row>
    <row r="28" spans="1:12" x14ac:dyDescent="0.2">
      <c r="A28" s="69"/>
      <c r="B28" s="61"/>
      <c r="C28" s="60"/>
      <c r="D28" s="60"/>
      <c r="E28" s="61"/>
      <c r="F28" s="62"/>
      <c r="G28" s="63"/>
      <c r="H28" s="61"/>
      <c r="I28" s="63"/>
      <c r="J28" s="63"/>
      <c r="K28" s="61"/>
      <c r="L28" s="70"/>
    </row>
    <row r="29" spans="1:12" x14ac:dyDescent="0.2">
      <c r="A29" s="69"/>
      <c r="B29" s="64"/>
      <c r="C29" s="60"/>
      <c r="D29" s="60"/>
      <c r="E29" s="64"/>
      <c r="F29" s="65"/>
      <c r="G29" s="66"/>
      <c r="H29" s="64"/>
      <c r="I29" s="66"/>
      <c r="J29" s="64"/>
      <c r="K29" s="64"/>
      <c r="L29" s="47"/>
    </row>
    <row r="30" spans="1:12" x14ac:dyDescent="0.2">
      <c r="A30" s="69"/>
      <c r="B30" s="61"/>
      <c r="C30" s="60"/>
      <c r="D30" s="60"/>
      <c r="E30" s="61"/>
      <c r="F30" s="62"/>
      <c r="G30" s="63"/>
      <c r="H30" s="61"/>
      <c r="I30" s="63"/>
      <c r="J30" s="61"/>
      <c r="K30" s="61"/>
      <c r="L30" s="70"/>
    </row>
    <row r="31" spans="1:12" x14ac:dyDescent="0.2">
      <c r="A31" s="69"/>
      <c r="B31" s="64"/>
      <c r="C31" s="60"/>
      <c r="D31" s="60"/>
      <c r="E31" s="64"/>
      <c r="F31" s="65"/>
      <c r="G31" s="66"/>
      <c r="H31" s="67"/>
      <c r="I31" s="66"/>
      <c r="J31" s="64"/>
      <c r="K31" s="64"/>
      <c r="L31" s="47"/>
    </row>
    <row r="32" spans="1:12" x14ac:dyDescent="0.2">
      <c r="A32" s="69"/>
      <c r="B32" s="61"/>
      <c r="C32" s="60"/>
      <c r="D32" s="60"/>
      <c r="E32" s="61"/>
      <c r="F32" s="62"/>
      <c r="G32" s="68"/>
      <c r="H32" s="61"/>
      <c r="I32" s="63"/>
      <c r="J32" s="61"/>
      <c r="K32" s="61"/>
      <c r="L32" s="70"/>
    </row>
    <row r="33" spans="1:12" x14ac:dyDescent="0.2">
      <c r="A33" s="69"/>
      <c r="B33" s="64"/>
      <c r="C33" s="60"/>
      <c r="D33" s="60"/>
      <c r="E33" s="64"/>
      <c r="F33" s="65"/>
      <c r="G33" s="66"/>
      <c r="H33" s="64"/>
      <c r="I33" s="66"/>
      <c r="J33" s="64"/>
      <c r="K33" s="64"/>
      <c r="L33" s="47"/>
    </row>
    <row r="34" spans="1:12" x14ac:dyDescent="0.2">
      <c r="A34" s="69"/>
      <c r="B34" s="61"/>
      <c r="C34" s="60"/>
      <c r="D34" s="60"/>
      <c r="E34" s="61"/>
      <c r="F34" s="62"/>
      <c r="G34" s="61"/>
      <c r="H34" s="61"/>
      <c r="I34" s="61"/>
      <c r="J34" s="61"/>
      <c r="K34" s="61"/>
      <c r="L34" s="70"/>
    </row>
    <row r="35" spans="1:12" x14ac:dyDescent="0.2">
      <c r="A35" s="69"/>
      <c r="B35" s="64"/>
      <c r="C35" s="60"/>
      <c r="D35" s="60"/>
      <c r="E35" s="64"/>
      <c r="F35" s="65"/>
      <c r="G35" s="64"/>
      <c r="H35" s="64"/>
      <c r="I35" s="64"/>
      <c r="J35" s="64"/>
      <c r="K35" s="64"/>
      <c r="L35" s="47"/>
    </row>
    <row r="36" spans="1:12" x14ac:dyDescent="0.2">
      <c r="A36" s="69"/>
      <c r="B36" s="61"/>
      <c r="C36" s="60"/>
      <c r="D36" s="60"/>
      <c r="E36" s="61"/>
      <c r="F36" s="62"/>
      <c r="G36" s="61"/>
      <c r="H36" s="61"/>
      <c r="I36" s="61"/>
      <c r="J36" s="61"/>
      <c r="K36" s="61"/>
      <c r="L36" s="70"/>
    </row>
  </sheetData>
  <mergeCells count="6">
    <mergeCell ref="G1:L1"/>
    <mergeCell ref="G13:L13"/>
    <mergeCell ref="G25:L25"/>
    <mergeCell ref="A1:F1"/>
    <mergeCell ref="A13:F13"/>
    <mergeCell ref="A25:F25"/>
  </mergeCells>
  <conditionalFormatting sqref="A1 B2:C12 A13 A25 B14:C24 B26:C26 B28:C1048576">
    <cfRule type="cellIs" dxfId="73" priority="5" operator="equal">
      <formula>"nein"</formula>
    </cfRule>
    <cfRule type="cellIs" dxfId="72" priority="6" operator="equal">
      <formula>"ja"</formula>
    </cfRule>
  </conditionalFormatting>
  <conditionalFormatting sqref="B27:C27">
    <cfRule type="cellIs" dxfId="71" priority="1" operator="equal">
      <formula>"nein"</formula>
    </cfRule>
    <cfRule type="cellIs" dxfId="70" priority="2" operator="equal">
      <formula>"ja"</formula>
    </cfRule>
  </conditionalFormatting>
  <dataValidations count="4">
    <dataValidation type="list" allowBlank="1" showInputMessage="1" showErrorMessage="1" error="Hier muss &quot;ja&quot; oder &quot;nein&quot; stehen!" sqref="C3:C12 C15:C24 C28:C36">
      <formula1>"ja, nein"</formula1>
    </dataValidation>
    <dataValidation type="list" allowBlank="1" showInputMessage="1" showErrorMessage="1" sqref="B3:B12 B15:B24 B28:B36">
      <formula1>"ja, nein"</formula1>
    </dataValidation>
    <dataValidation type="list" allowBlank="1" showInputMessage="1" showErrorMessage="1" sqref="F3:F12 F15:F24 F28:F36">
      <formula1>"5,6,7,8,9,10,FSMS,FSOS,VAB,GS"</formula1>
    </dataValidation>
    <dataValidation type="list" allowBlank="1" showInputMessage="1" showErrorMessage="1" sqref="A3:A12 A15:A24 A28:A36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L33"/>
  <sheetViews>
    <sheetView workbookViewId="0">
      <selection activeCell="L6" sqref="D3:L6"/>
    </sheetView>
  </sheetViews>
  <sheetFormatPr baseColWidth="10" defaultRowHeight="12.75" x14ac:dyDescent="0.2"/>
  <cols>
    <col min="1" max="2" width="9" style="2" customWidth="1"/>
    <col min="3" max="3" width="9" style="29" customWidth="1"/>
    <col min="4" max="4" width="11.42578125" style="29" customWidth="1"/>
    <col min="5" max="5" width="16.42578125" style="2" customWidth="1"/>
    <col min="6" max="6" width="9" style="7" customWidth="1"/>
    <col min="7" max="7" width="12.5703125" style="2" customWidth="1"/>
    <col min="8" max="8" width="17.28515625" style="2" customWidth="1"/>
    <col min="9" max="9" width="9.85546875" style="2" bestFit="1" customWidth="1"/>
    <col min="10" max="11" width="10" style="2" customWidth="1"/>
    <col min="12" max="12" width="30.5703125" style="30" customWidth="1"/>
    <col min="13" max="13" width="17.140625" style="2" customWidth="1"/>
    <col min="14" max="16384" width="11.42578125" style="2"/>
  </cols>
  <sheetData>
    <row r="1" spans="1:12" ht="18.75" x14ac:dyDescent="0.3">
      <c r="A1" s="96" t="s">
        <v>19</v>
      </c>
      <c r="B1" s="97"/>
      <c r="C1" s="97"/>
      <c r="D1" s="97"/>
      <c r="E1" s="97"/>
      <c r="F1" s="98"/>
      <c r="G1" s="111"/>
      <c r="H1" s="101"/>
      <c r="I1" s="101"/>
      <c r="J1" s="101"/>
      <c r="K1" s="101"/>
      <c r="L1" s="102"/>
    </row>
    <row r="2" spans="1:12" s="81" customFormat="1" x14ac:dyDescent="0.2">
      <c r="A2" s="76" t="s">
        <v>39</v>
      </c>
      <c r="B2" s="76" t="s">
        <v>9</v>
      </c>
      <c r="C2" s="77" t="s">
        <v>14</v>
      </c>
      <c r="D2" s="78" t="s">
        <v>0</v>
      </c>
      <c r="E2" s="78" t="s">
        <v>1</v>
      </c>
      <c r="F2" s="79" t="s">
        <v>5</v>
      </c>
      <c r="G2" s="78" t="s">
        <v>2</v>
      </c>
      <c r="H2" s="78" t="s">
        <v>3</v>
      </c>
      <c r="I2" s="78" t="s">
        <v>7</v>
      </c>
      <c r="J2" s="78" t="s">
        <v>8</v>
      </c>
      <c r="K2" s="78" t="s">
        <v>4</v>
      </c>
      <c r="L2" s="80" t="s">
        <v>11</v>
      </c>
    </row>
    <row r="3" spans="1:12" x14ac:dyDescent="0.2">
      <c r="A3" s="73"/>
      <c r="B3" s="60" t="s">
        <v>24</v>
      </c>
      <c r="C3" s="60" t="s">
        <v>15</v>
      </c>
      <c r="D3" s="88"/>
      <c r="E3" s="88"/>
      <c r="F3" s="89"/>
      <c r="G3" s="90"/>
      <c r="H3" s="88"/>
      <c r="I3" s="90"/>
      <c r="J3" s="90"/>
      <c r="K3" s="88"/>
      <c r="L3" s="94"/>
    </row>
    <row r="4" spans="1:12" x14ac:dyDescent="0.2">
      <c r="A4" s="74"/>
      <c r="B4" s="60" t="s">
        <v>15</v>
      </c>
      <c r="C4" s="60" t="s">
        <v>15</v>
      </c>
      <c r="D4" s="60"/>
      <c r="E4" s="64"/>
      <c r="F4" s="91"/>
      <c r="G4" s="92"/>
      <c r="H4" s="93"/>
      <c r="I4" s="66"/>
      <c r="J4" s="64"/>
      <c r="K4" s="64"/>
      <c r="L4" s="47"/>
    </row>
    <row r="5" spans="1:12" x14ac:dyDescent="0.2">
      <c r="A5" s="73"/>
      <c r="B5" s="60" t="s">
        <v>15</v>
      </c>
      <c r="C5" s="60" t="s">
        <v>15</v>
      </c>
      <c r="D5" s="60"/>
      <c r="E5" s="61"/>
      <c r="F5" s="62"/>
      <c r="G5" s="63"/>
      <c r="H5" s="61"/>
      <c r="I5" s="63"/>
      <c r="J5" s="61"/>
      <c r="K5" s="61"/>
      <c r="L5" s="70"/>
    </row>
    <row r="6" spans="1:12" x14ac:dyDescent="0.2">
      <c r="A6" s="74"/>
      <c r="B6" s="60" t="s">
        <v>15</v>
      </c>
      <c r="C6" s="60" t="s">
        <v>15</v>
      </c>
      <c r="D6" s="60"/>
      <c r="E6" s="64"/>
      <c r="F6" s="65"/>
      <c r="G6" s="66"/>
      <c r="H6" s="64"/>
      <c r="I6" s="66"/>
      <c r="J6" s="64"/>
      <c r="K6" s="64"/>
      <c r="L6" s="47"/>
    </row>
    <row r="7" spans="1:12" x14ac:dyDescent="0.2">
      <c r="A7" s="73"/>
      <c r="B7" s="61"/>
      <c r="C7" s="60"/>
      <c r="D7" s="60"/>
      <c r="E7" s="61"/>
      <c r="F7" s="62"/>
      <c r="G7" s="61"/>
      <c r="H7" s="61"/>
      <c r="I7" s="61"/>
      <c r="J7" s="61"/>
      <c r="K7" s="61"/>
      <c r="L7" s="70"/>
    </row>
    <row r="8" spans="1:12" x14ac:dyDescent="0.2">
      <c r="A8" s="74"/>
      <c r="B8" s="64"/>
      <c r="C8" s="60"/>
      <c r="D8" s="60"/>
      <c r="E8" s="64"/>
      <c r="F8" s="65"/>
      <c r="G8" s="64"/>
      <c r="H8" s="64"/>
      <c r="I8" s="64"/>
      <c r="J8" s="64"/>
      <c r="K8" s="64"/>
      <c r="L8" s="47"/>
    </row>
    <row r="9" spans="1:12" x14ac:dyDescent="0.2">
      <c r="A9" s="73"/>
      <c r="B9" s="61"/>
      <c r="C9" s="60"/>
      <c r="D9" s="60"/>
      <c r="E9" s="61"/>
      <c r="F9" s="62"/>
      <c r="G9" s="61"/>
      <c r="H9" s="61"/>
      <c r="I9" s="61"/>
      <c r="J9" s="61"/>
      <c r="K9" s="61"/>
      <c r="L9" s="70"/>
    </row>
    <row r="10" spans="1:12" x14ac:dyDescent="0.2">
      <c r="A10" s="74"/>
      <c r="B10" s="64"/>
      <c r="C10" s="60"/>
      <c r="D10" s="60"/>
      <c r="E10" s="64"/>
      <c r="F10" s="65"/>
      <c r="G10" s="64"/>
      <c r="H10" s="64"/>
      <c r="I10" s="64"/>
      <c r="J10" s="64"/>
      <c r="K10" s="64"/>
      <c r="L10" s="47"/>
    </row>
    <row r="11" spans="1:12" x14ac:dyDescent="0.2">
      <c r="A11" s="73"/>
      <c r="B11" s="61"/>
      <c r="C11" s="60"/>
      <c r="D11" s="60"/>
      <c r="E11" s="61"/>
      <c r="F11" s="62"/>
      <c r="G11" s="61"/>
      <c r="H11" s="61"/>
      <c r="I11" s="61"/>
      <c r="J11" s="61"/>
      <c r="K11" s="61"/>
      <c r="L11" s="70"/>
    </row>
    <row r="12" spans="1:12" x14ac:dyDescent="0.2">
      <c r="A12" s="74"/>
      <c r="B12" s="64"/>
      <c r="C12" s="60"/>
      <c r="D12" s="60"/>
      <c r="E12" s="64"/>
      <c r="F12" s="65"/>
      <c r="G12" s="64"/>
      <c r="H12" s="64"/>
      <c r="I12" s="64"/>
      <c r="J12" s="64"/>
      <c r="K12" s="64"/>
      <c r="L12" s="47"/>
    </row>
    <row r="13" spans="1:12" x14ac:dyDescent="0.2">
      <c r="A13" s="73"/>
      <c r="B13" s="61"/>
      <c r="C13" s="60"/>
      <c r="D13" s="60"/>
      <c r="E13" s="61"/>
      <c r="F13" s="62"/>
      <c r="G13" s="61"/>
      <c r="H13" s="61"/>
      <c r="I13" s="61"/>
      <c r="J13" s="61"/>
      <c r="K13" s="61"/>
      <c r="L13" s="70"/>
    </row>
    <row r="14" spans="1:12" x14ac:dyDescent="0.2">
      <c r="A14" s="74"/>
      <c r="B14" s="64"/>
      <c r="C14" s="60"/>
      <c r="D14" s="60"/>
      <c r="E14" s="64"/>
      <c r="F14" s="65"/>
      <c r="G14" s="64"/>
      <c r="H14" s="64"/>
      <c r="I14" s="64"/>
      <c r="J14" s="64"/>
      <c r="K14" s="64"/>
      <c r="L14" s="47"/>
    </row>
    <row r="15" spans="1:12" x14ac:dyDescent="0.2">
      <c r="A15" s="73"/>
      <c r="B15" s="61"/>
      <c r="C15" s="60"/>
      <c r="D15" s="60"/>
      <c r="E15" s="61"/>
      <c r="F15" s="62"/>
      <c r="G15" s="61"/>
      <c r="H15" s="61"/>
      <c r="I15" s="61"/>
      <c r="J15" s="61"/>
      <c r="K15" s="61"/>
      <c r="L15" s="70"/>
    </row>
    <row r="16" spans="1:12" x14ac:dyDescent="0.2">
      <c r="A16" s="74"/>
      <c r="B16" s="64"/>
      <c r="C16" s="60"/>
      <c r="D16" s="60"/>
      <c r="E16" s="64"/>
      <c r="F16" s="65"/>
      <c r="G16" s="64"/>
      <c r="H16" s="64"/>
      <c r="I16" s="64"/>
      <c r="J16" s="64"/>
      <c r="K16" s="64"/>
      <c r="L16" s="47"/>
    </row>
    <row r="17" spans="1:12" x14ac:dyDescent="0.2">
      <c r="A17" s="73"/>
      <c r="B17" s="61"/>
      <c r="C17" s="60"/>
      <c r="D17" s="60"/>
      <c r="E17" s="61"/>
      <c r="F17" s="62"/>
      <c r="G17" s="61"/>
      <c r="H17" s="61"/>
      <c r="I17" s="61"/>
      <c r="J17" s="61"/>
      <c r="K17" s="61"/>
      <c r="L17" s="70"/>
    </row>
    <row r="18" spans="1:12" x14ac:dyDescent="0.2">
      <c r="A18" s="74"/>
      <c r="B18" s="64"/>
      <c r="C18" s="60"/>
      <c r="D18" s="60"/>
      <c r="E18" s="64"/>
      <c r="F18" s="65"/>
      <c r="G18" s="64"/>
      <c r="H18" s="64"/>
      <c r="I18" s="64"/>
      <c r="J18" s="64"/>
      <c r="K18" s="64"/>
      <c r="L18" s="47"/>
    </row>
    <row r="19" spans="1:12" x14ac:dyDescent="0.2">
      <c r="A19" s="73"/>
      <c r="B19" s="61"/>
      <c r="C19" s="60"/>
      <c r="D19" s="60"/>
      <c r="E19" s="61"/>
      <c r="F19" s="62"/>
      <c r="G19" s="61"/>
      <c r="H19" s="61"/>
      <c r="I19" s="61"/>
      <c r="J19" s="61"/>
      <c r="K19" s="61"/>
      <c r="L19" s="70"/>
    </row>
    <row r="20" spans="1:12" x14ac:dyDescent="0.2">
      <c r="A20" s="74"/>
      <c r="B20" s="64"/>
      <c r="C20" s="60"/>
      <c r="D20" s="60"/>
      <c r="E20" s="64"/>
      <c r="F20" s="65"/>
      <c r="G20" s="64"/>
      <c r="H20" s="64"/>
      <c r="I20" s="64"/>
      <c r="J20" s="64"/>
      <c r="K20" s="64"/>
      <c r="L20" s="47"/>
    </row>
    <row r="21" spans="1:12" x14ac:dyDescent="0.2">
      <c r="A21" s="73"/>
      <c r="B21" s="61"/>
      <c r="C21" s="60"/>
      <c r="D21" s="60"/>
      <c r="E21" s="61"/>
      <c r="F21" s="62"/>
      <c r="G21" s="61"/>
      <c r="H21" s="61"/>
      <c r="I21" s="61"/>
      <c r="J21" s="61"/>
      <c r="K21" s="61"/>
      <c r="L21" s="70"/>
    </row>
    <row r="22" spans="1:12" x14ac:dyDescent="0.2">
      <c r="A22" s="74"/>
      <c r="B22" s="64"/>
      <c r="C22" s="60"/>
      <c r="D22" s="60"/>
      <c r="E22" s="64"/>
      <c r="F22" s="65"/>
      <c r="G22" s="64"/>
      <c r="H22" s="64"/>
      <c r="I22" s="64"/>
      <c r="J22" s="64"/>
      <c r="K22" s="64"/>
      <c r="L22" s="47"/>
    </row>
    <row r="23" spans="1:12" x14ac:dyDescent="0.2">
      <c r="A23" s="73"/>
      <c r="B23" s="61"/>
      <c r="C23" s="60"/>
      <c r="D23" s="60"/>
      <c r="E23" s="61"/>
      <c r="F23" s="62"/>
      <c r="G23" s="61"/>
      <c r="H23" s="61"/>
      <c r="I23" s="61"/>
      <c r="J23" s="61"/>
      <c r="K23" s="61"/>
      <c r="L23" s="70"/>
    </row>
    <row r="24" spans="1:12" x14ac:dyDescent="0.2">
      <c r="A24" s="74"/>
      <c r="B24" s="64"/>
      <c r="C24" s="60"/>
      <c r="D24" s="60"/>
      <c r="E24" s="64"/>
      <c r="F24" s="65"/>
      <c r="G24" s="64"/>
      <c r="H24" s="64"/>
      <c r="I24" s="64"/>
      <c r="J24" s="64"/>
      <c r="K24" s="64"/>
      <c r="L24" s="47"/>
    </row>
    <row r="25" spans="1:12" x14ac:dyDescent="0.2">
      <c r="A25" s="73"/>
      <c r="B25" s="61"/>
      <c r="C25" s="60"/>
      <c r="D25" s="60"/>
      <c r="E25" s="61"/>
      <c r="F25" s="62"/>
      <c r="G25" s="61"/>
      <c r="H25" s="61"/>
      <c r="I25" s="61"/>
      <c r="J25" s="61"/>
      <c r="K25" s="61"/>
      <c r="L25" s="70"/>
    </row>
    <row r="26" spans="1:12" x14ac:dyDescent="0.2">
      <c r="A26" s="74"/>
      <c r="B26" s="64"/>
      <c r="C26" s="60"/>
      <c r="D26" s="60"/>
      <c r="E26" s="64"/>
      <c r="F26" s="65"/>
      <c r="G26" s="64"/>
      <c r="H26" s="64"/>
      <c r="I26" s="64"/>
      <c r="J26" s="64"/>
      <c r="K26" s="64"/>
      <c r="L26" s="47"/>
    </row>
    <row r="27" spans="1:12" x14ac:dyDescent="0.2">
      <c r="A27" s="73"/>
      <c r="B27" s="61"/>
      <c r="C27" s="60"/>
      <c r="D27" s="60"/>
      <c r="E27" s="61"/>
      <c r="F27" s="62"/>
      <c r="G27" s="61"/>
      <c r="H27" s="61"/>
      <c r="I27" s="61"/>
      <c r="J27" s="61"/>
      <c r="K27" s="61"/>
      <c r="L27" s="70"/>
    </row>
    <row r="28" spans="1:12" x14ac:dyDescent="0.2">
      <c r="A28" s="74"/>
      <c r="B28" s="64"/>
      <c r="C28" s="60"/>
      <c r="D28" s="60"/>
      <c r="E28" s="64"/>
      <c r="F28" s="65"/>
      <c r="G28" s="64"/>
      <c r="H28" s="64"/>
      <c r="I28" s="64"/>
      <c r="J28" s="64"/>
      <c r="K28" s="64"/>
      <c r="L28" s="47"/>
    </row>
    <row r="29" spans="1:12" x14ac:dyDescent="0.2">
      <c r="A29" s="73"/>
      <c r="B29" s="61"/>
      <c r="C29" s="60"/>
      <c r="D29" s="60"/>
      <c r="E29" s="61"/>
      <c r="F29" s="62"/>
      <c r="G29" s="61"/>
      <c r="H29" s="61"/>
      <c r="I29" s="61"/>
      <c r="J29" s="61"/>
      <c r="K29" s="61"/>
      <c r="L29" s="70"/>
    </row>
    <row r="30" spans="1:12" x14ac:dyDescent="0.2">
      <c r="A30" s="74"/>
      <c r="B30" s="64"/>
      <c r="C30" s="60"/>
      <c r="D30" s="60"/>
      <c r="E30" s="64"/>
      <c r="F30" s="65"/>
      <c r="G30" s="64"/>
      <c r="H30" s="64"/>
      <c r="I30" s="64"/>
      <c r="J30" s="64"/>
      <c r="K30" s="64"/>
      <c r="L30" s="47"/>
    </row>
    <row r="31" spans="1:12" x14ac:dyDescent="0.2">
      <c r="A31" s="73"/>
      <c r="B31" s="61"/>
      <c r="C31" s="60"/>
      <c r="D31" s="60"/>
      <c r="E31" s="61"/>
      <c r="F31" s="62"/>
      <c r="G31" s="61"/>
      <c r="H31" s="61"/>
      <c r="I31" s="61"/>
      <c r="J31" s="61"/>
      <c r="K31" s="61"/>
      <c r="L31" s="70"/>
    </row>
    <row r="32" spans="1:12" x14ac:dyDescent="0.2">
      <c r="A32" s="74"/>
      <c r="B32" s="64"/>
      <c r="C32" s="60"/>
      <c r="D32" s="60"/>
      <c r="E32" s="64"/>
      <c r="F32" s="65"/>
      <c r="G32" s="64"/>
      <c r="H32" s="64"/>
      <c r="I32" s="64"/>
      <c r="J32" s="64"/>
      <c r="K32" s="64"/>
      <c r="L32" s="47"/>
    </row>
    <row r="33" spans="1:12" x14ac:dyDescent="0.2">
      <c r="A33" s="73"/>
      <c r="B33" s="61"/>
      <c r="C33" s="60"/>
      <c r="D33" s="60"/>
      <c r="E33" s="61"/>
      <c r="F33" s="62"/>
      <c r="G33" s="61"/>
      <c r="H33" s="61"/>
      <c r="I33" s="61"/>
      <c r="J33" s="61"/>
      <c r="K33" s="61"/>
      <c r="L33" s="70"/>
    </row>
  </sheetData>
  <mergeCells count="2">
    <mergeCell ref="G1:L1"/>
    <mergeCell ref="A1:F1"/>
  </mergeCells>
  <conditionalFormatting sqref="C2:C1048576">
    <cfRule type="cellIs" dxfId="22" priority="11" operator="equal">
      <formula>"nein"</formula>
    </cfRule>
    <cfRule type="cellIs" dxfId="21" priority="12" operator="equal">
      <formula>"ja"</formula>
    </cfRule>
  </conditionalFormatting>
  <conditionalFormatting sqref="B3:B6">
    <cfRule type="cellIs" dxfId="20" priority="9" operator="equal">
      <formula>"nein"</formula>
    </cfRule>
    <cfRule type="cellIs" dxfId="19" priority="10" operator="equal">
      <formula>"ja"</formula>
    </cfRule>
  </conditionalFormatting>
  <conditionalFormatting sqref="A2">
    <cfRule type="cellIs" dxfId="18" priority="5" operator="equal">
      <formula>"nein"</formula>
    </cfRule>
    <cfRule type="cellIs" dxfId="17" priority="6" operator="equal">
      <formula>"ja"</formula>
    </cfRule>
  </conditionalFormatting>
  <dataValidations count="4">
    <dataValidation type="list" showInputMessage="1" showErrorMessage="1" error="Hier muss &quot;ja&quot; oder &quot;nein&quot; stehen!" sqref="B3:B6 C2:C1048576">
      <formula1>"ja, nein"</formula1>
    </dataValidation>
    <dataValidation type="list" allowBlank="1" showInputMessage="1" showErrorMessage="1" sqref="F34:F1048576">
      <formula1>"5,6,7,8,9,10,FSMS,FSOS,GS"</formula1>
    </dataValidation>
    <dataValidation type="list" allowBlank="1" showInputMessage="1" showErrorMessage="1" sqref="F3:F33">
      <formula1>"5,6,7,8,9,10,FSMS,FSOS,VAB,GS"</formula1>
    </dataValidation>
    <dataValidation type="list" allowBlank="1" showInputMessage="1" showErrorMessage="1" sqref="A3:A38">
      <formula1>"x"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O51"/>
  <sheetViews>
    <sheetView view="pageLayout" zoomScaleNormal="100" workbookViewId="0">
      <selection activeCell="B10" sqref="B10"/>
    </sheetView>
  </sheetViews>
  <sheetFormatPr baseColWidth="10" defaultColWidth="11.42578125" defaultRowHeight="15" x14ac:dyDescent="0.25"/>
  <cols>
    <col min="1" max="8" width="10" customWidth="1"/>
  </cols>
  <sheetData>
    <row r="1" spans="1:15" x14ac:dyDescent="0.25">
      <c r="A1" s="112" t="s">
        <v>37</v>
      </c>
      <c r="B1" s="112"/>
      <c r="C1" s="112"/>
      <c r="D1" s="112"/>
      <c r="E1" s="112"/>
      <c r="F1" s="112"/>
      <c r="G1" s="112"/>
      <c r="H1" s="112"/>
      <c r="I1" s="112" t="s">
        <v>38</v>
      </c>
      <c r="J1" s="112"/>
      <c r="K1" s="112"/>
      <c r="L1" s="112"/>
      <c r="M1" s="112"/>
      <c r="N1" s="112"/>
      <c r="O1" s="112"/>
    </row>
    <row r="2" spans="1:15" x14ac:dyDescent="0.25">
      <c r="A2" s="20"/>
      <c r="B2" s="20"/>
      <c r="C2" s="20"/>
      <c r="D2" s="20"/>
      <c r="E2" s="20"/>
      <c r="I2" s="20" t="s">
        <v>36</v>
      </c>
      <c r="J2" s="50" t="s">
        <v>31</v>
      </c>
      <c r="K2" s="36" t="e">
        <f ca="1">CONCATENATE("Anzahl: ",SUMPRODUCT(COUNTIF(INDIRECT("'"&amp;{"Priestewitz","Keulenberg","Connexx_HWP","Kanaren","Rehbeck_Oehrle_PTE","Sonstige"}&amp;"'!F:F"),J2)))</f>
        <v>#REF!</v>
      </c>
      <c r="L2" s="50" t="s">
        <v>12</v>
      </c>
      <c r="M2" s="36" t="e">
        <f ca="1">CONCATENATE("Anzahl: ",SUMPRODUCT(COUNTIF(INDIRECT("'"&amp;{"Priestewitz","Keulenberg","Connexx_HWP","Kanaren","Rehbeck_Oehrle_PTE","Sonstige"}&amp;"'!F:F"),L2)))</f>
        <v>#REF!</v>
      </c>
    </row>
    <row r="3" spans="1:15" x14ac:dyDescent="0.25">
      <c r="A3" s="34" t="s">
        <v>5</v>
      </c>
      <c r="B3" s="35">
        <v>5</v>
      </c>
      <c r="C3" s="36" t="e">
        <f ca="1">CONCATENATE("Anzahl: ",SUMPRODUCT(COUNTIF(INDIRECT("'"&amp;{"Priestewitz","Keulenberg","Connexx_HWP","Kanaren","Rehbeck_Oehrle_PTE","Sonstige"}&amp;"'!F:F"),B3)))</f>
        <v>#REF!</v>
      </c>
      <c r="D3" s="34">
        <v>6</v>
      </c>
      <c r="E3" s="36" t="e">
        <f ca="1">CONCATENATE("Anzahl: ",SUMPRODUCT(COUNTIF(INDIRECT("'"&amp;{"Priestewitz","Keulenberg","Connexx_HWP","Kanaren","Rehbeck_Oehrle_PTE","Sonstige"}&amp;"'!F:F"),D3)))</f>
        <v>#REF!</v>
      </c>
      <c r="F3" s="32"/>
      <c r="G3" s="32"/>
    </row>
    <row r="4" spans="1:15" x14ac:dyDescent="0.25">
      <c r="A4" s="75" t="str">
        <f>IFERROR(INDEX(pwtab[],_xlfn.AGGREGATE(15,6,ROW(pwtab[Klasse])/((pwtab[Klasse]=B3)),ROW()-6)-1,3),"")</f>
        <v/>
      </c>
      <c r="B4" s="20"/>
      <c r="C4" s="20"/>
      <c r="D4" s="20"/>
      <c r="E4" s="20"/>
    </row>
    <row r="5" spans="1:15" x14ac:dyDescent="0.25">
      <c r="A5" s="20"/>
      <c r="B5" s="20"/>
      <c r="C5" s="20"/>
      <c r="D5" s="20"/>
      <c r="E5" s="20"/>
    </row>
    <row r="13" spans="1:15" x14ac:dyDescent="0.25">
      <c r="A13" s="50">
        <v>7</v>
      </c>
      <c r="B13" s="36" t="e">
        <f ca="1">CONCATENATE("Anzahl: ",SUMPRODUCT(COUNTIF(INDIRECT("'"&amp;{"Priestewitz","Keulenberg","Connexx_HWP","Kanaren","Rehbeck_Oehrle_PTE","Sonstige"}&amp;"'!F:F"),A13)))</f>
        <v>#REF!</v>
      </c>
      <c r="C13" s="50">
        <v>8</v>
      </c>
      <c r="D13" s="36" t="e">
        <f ca="1">CONCATENATE("Anzahl: ",SUMPRODUCT(COUNTIF(INDIRECT("'"&amp;{"Priestewitz","Keulenberg","Connexx_HWP","Kanaren","Rehbeck_Oehrle_PTE","Sonstige"}&amp;"'!F:F"),C13)))</f>
        <v>#REF!</v>
      </c>
      <c r="E13" s="50">
        <v>9</v>
      </c>
      <c r="F13" s="36" t="e">
        <f ca="1">CONCATENATE("Anzahl: ",SUMPRODUCT(COUNTIF(INDIRECT("'"&amp;{"Priestewitz","Keulenberg","Connexx_HWP","Kanaren","Rehbeck_Oehrle_PTE","Sonstige"}&amp;"'!F:F"),E13)))</f>
        <v>#REF!</v>
      </c>
      <c r="G13" s="50">
        <v>10</v>
      </c>
      <c r="H13" s="36" t="e">
        <f ca="1">CONCATENATE("Anzahl: ",SUMPRODUCT(COUNTIF(INDIRECT("'"&amp;{"Priestewitz","Keulenberg","Connexx_HWP","Kanaren","Rehbeck_Oehrle_PTE","Sonstige"}&amp;"'!F:F"),G13)))</f>
        <v>#REF!</v>
      </c>
    </row>
    <row r="16" spans="1:15" x14ac:dyDescent="0.25">
      <c r="I16" s="50" t="s">
        <v>33</v>
      </c>
      <c r="J16" s="36" t="e">
        <f ca="1">CONCATENATE("Anzahl: ",SUMPRODUCT(COUNTIF(INDIRECT("'"&amp;{"Priestewitz","Keulenberg","Connexx_HWP","Kanaren","Rehbeck_Oehrle_PTE","Sonstige"}&amp;"'!F:F"),I16)))</f>
        <v>#REF!</v>
      </c>
      <c r="L16" s="50" t="s">
        <v>28</v>
      </c>
      <c r="M16" s="36" t="e">
        <f ca="1">CONCATENATE("Anzahl: ",SUMPRODUCT(COUNTIF(INDIRECT("'"&amp;{"Priestewitz","Keulenberg","Connexx_HWP","Kanaren","Rehbeck_Oehrle_PTE","Sonstige"}&amp;"'!F:F"),L16)))</f>
        <v>#REF!</v>
      </c>
    </row>
    <row r="51" spans="1:8" x14ac:dyDescent="0.25">
      <c r="A51" s="33"/>
      <c r="B51" s="33"/>
      <c r="C51" s="33"/>
      <c r="D51" s="33"/>
      <c r="E51" s="33"/>
      <c r="F51" s="33"/>
      <c r="G51" s="33"/>
      <c r="H51" s="33"/>
    </row>
  </sheetData>
  <mergeCells count="2">
    <mergeCell ref="A1:H1"/>
    <mergeCell ref="I1:O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O51"/>
  <sheetViews>
    <sheetView workbookViewId="0">
      <selection activeCell="C9" sqref="C9"/>
    </sheetView>
  </sheetViews>
  <sheetFormatPr baseColWidth="10" defaultColWidth="11.42578125" defaultRowHeight="15" x14ac:dyDescent="0.25"/>
  <cols>
    <col min="1" max="8" width="10" customWidth="1"/>
  </cols>
  <sheetData>
    <row r="1" spans="1:15" x14ac:dyDescent="0.25">
      <c r="A1" s="112" t="s">
        <v>37</v>
      </c>
      <c r="B1" s="112"/>
      <c r="C1" s="112"/>
      <c r="D1" s="112"/>
      <c r="E1" s="112"/>
      <c r="F1" s="112"/>
      <c r="G1" s="112"/>
      <c r="H1" s="112"/>
      <c r="I1" s="112" t="s">
        <v>38</v>
      </c>
      <c r="J1" s="112"/>
      <c r="K1" s="112"/>
      <c r="L1" s="112"/>
      <c r="M1" s="112"/>
      <c r="N1" s="112"/>
      <c r="O1" s="112"/>
    </row>
    <row r="2" spans="1:15" x14ac:dyDescent="0.25">
      <c r="A2" s="20"/>
      <c r="B2" s="20"/>
      <c r="C2" s="20"/>
      <c r="D2" s="20"/>
      <c r="E2" s="20"/>
      <c r="I2" s="20" t="s">
        <v>36</v>
      </c>
      <c r="J2" s="50" t="s">
        <v>31</v>
      </c>
      <c r="K2" s="36" t="e">
        <f ca="1">CONCATENATE("Anzahl: ",SUMPRODUCT(COUNTIF(INDIRECT("'"&amp;{"Priestewitz","Keulenberg","Connexx_HWP","Kanaren","Rehbeck_Oehrle_PTE","Sonstige"}&amp;"'!F:F"),J2)))</f>
        <v>#REF!</v>
      </c>
      <c r="L2" s="50" t="s">
        <v>12</v>
      </c>
      <c r="M2" s="36" t="e">
        <f ca="1">CONCATENATE("Anzahl: ",SUMPRODUCT(COUNTIF(INDIRECT("'"&amp;{"Priestewitz","Keulenberg","Connexx_HWP","Kanaren","Rehbeck_Oehrle_PTE","Sonstige"}&amp;"'!F:F"),L2)))</f>
        <v>#REF!</v>
      </c>
    </row>
    <row r="3" spans="1:15" x14ac:dyDescent="0.25">
      <c r="A3" s="34" t="s">
        <v>5</v>
      </c>
      <c r="B3" s="35">
        <v>5</v>
      </c>
      <c r="C3" s="36" t="e">
        <f ca="1">CONCATENATE("Anzahl: ",SUMPRODUCT(COUNTIF(INDIRECT("'"&amp;{"Priestewitz","Keulenberg","Connexx_HWP","Kanaren","Rehbeck_Oehrle_PTE","Sonstige"}&amp;"'!F:F"),B3)))</f>
        <v>#REF!</v>
      </c>
      <c r="D3" s="34">
        <v>6</v>
      </c>
      <c r="E3" s="36" t="e">
        <f ca="1">CONCATENATE("Anzahl: ",SUMPRODUCT(COUNTIF(INDIRECT("'"&amp;{"Priestewitz","Keulenberg","Connexx_HWP","Kanaren","Rehbeck_Oehrle_PTE","Sonstige"}&amp;"'!F:F"),D3)))</f>
        <v>#REF!</v>
      </c>
      <c r="F3" s="32"/>
      <c r="G3" s="32"/>
    </row>
    <row r="4" spans="1:15" x14ac:dyDescent="0.25">
      <c r="A4" s="75" t="str">
        <f>IFERROR(INDEX(pwtab[],_xlfn.AGGREGATE(15,6,ROW(pwtab[Klasse])/((pwtab[Klasse]=B3)),ROW()-6)-1,3),"")</f>
        <v/>
      </c>
      <c r="B4" s="20"/>
      <c r="C4" s="20"/>
      <c r="D4" s="20"/>
      <c r="E4" s="20"/>
    </row>
    <row r="5" spans="1:15" x14ac:dyDescent="0.25">
      <c r="A5" s="20"/>
      <c r="B5" s="20"/>
      <c r="C5" s="20"/>
      <c r="D5" s="20"/>
      <c r="E5" s="20"/>
    </row>
    <row r="13" spans="1:15" x14ac:dyDescent="0.25">
      <c r="A13" s="50">
        <v>7</v>
      </c>
      <c r="B13" s="36" t="e">
        <f ca="1">CONCATENATE("Anzahl: ",SUMPRODUCT(COUNTIF(INDIRECT("'"&amp;{"Priestewitz","Keulenberg","Connexx_HWP","Kanaren","Rehbeck_Oehrle_PTE","Sonstige"}&amp;"'!F:F"),A13)))</f>
        <v>#REF!</v>
      </c>
      <c r="C13" s="50">
        <v>8</v>
      </c>
      <c r="D13" s="36" t="e">
        <f ca="1">CONCATENATE("Anzahl: ",SUMPRODUCT(COUNTIF(INDIRECT("'"&amp;{"Priestewitz","Keulenberg","Connexx_HWP","Kanaren","Rehbeck_Oehrle_PTE","Sonstige"}&amp;"'!F:F"),C13)))</f>
        <v>#REF!</v>
      </c>
      <c r="E13" s="50">
        <v>9</v>
      </c>
      <c r="F13" s="36" t="e">
        <f ca="1">CONCATENATE("Anzahl: ",SUMPRODUCT(COUNTIF(INDIRECT("'"&amp;{"Priestewitz","Keulenberg","Connexx_HWP","Kanaren","Rehbeck_Oehrle_PTE","Sonstige"}&amp;"'!F:F"),E13)))</f>
        <v>#REF!</v>
      </c>
      <c r="G13" s="50">
        <v>10</v>
      </c>
      <c r="H13" s="36" t="e">
        <f ca="1">CONCATENATE("Anzahl: ",SUMPRODUCT(COUNTIF(INDIRECT("'"&amp;{"Priestewitz","Keulenberg","Connexx_HWP","Kanaren","Rehbeck_Oehrle_PTE","Sonstige"}&amp;"'!F:F"),G13)))</f>
        <v>#REF!</v>
      </c>
    </row>
    <row r="16" spans="1:15" x14ac:dyDescent="0.25">
      <c r="I16" s="50" t="s">
        <v>33</v>
      </c>
      <c r="J16" s="36" t="e">
        <f ca="1">CONCATENATE("Anzahl: ",SUMPRODUCT(COUNTIF(INDIRECT("'"&amp;{"Priestewitz","Keulenberg","Connexx_HWP","Kanaren","Rehbeck_Oehrle_PTE","Sonstige"}&amp;"'!F:F"),I16)))</f>
        <v>#REF!</v>
      </c>
      <c r="L16" s="50" t="s">
        <v>28</v>
      </c>
      <c r="M16" s="36" t="e">
        <f ca="1">CONCATENATE("Anzahl: ",SUMPRODUCT(COUNTIF(INDIRECT("'"&amp;{"Priestewitz","Keulenberg","Connexx_HWP","Kanaren","Rehbeck_Oehrle_PTE","Sonstige"}&amp;"'!F:F"),L16)))</f>
        <v>#REF!</v>
      </c>
    </row>
    <row r="51" spans="1:8" x14ac:dyDescent="0.25">
      <c r="A51" s="33"/>
      <c r="B51" s="33"/>
      <c r="C51" s="33"/>
      <c r="D51" s="33"/>
      <c r="E51" s="33"/>
      <c r="F51" s="33"/>
      <c r="G51" s="33"/>
      <c r="H51" s="33"/>
    </row>
  </sheetData>
  <mergeCells count="2">
    <mergeCell ref="A1:H1"/>
    <mergeCell ref="I1:O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26"/>
  <sheetViews>
    <sheetView tabSelected="1" view="pageLayout" zoomScaleNormal="100" workbookViewId="0">
      <selection activeCell="A4" sqref="A4:A12"/>
    </sheetView>
  </sheetViews>
  <sheetFormatPr baseColWidth="10" defaultRowHeight="15" x14ac:dyDescent="0.25"/>
  <cols>
    <col min="1" max="1" width="16.28515625" bestFit="1" customWidth="1"/>
    <col min="2" max="2" width="11.7109375" bestFit="1" customWidth="1"/>
    <col min="3" max="3" width="13.42578125" bestFit="1" customWidth="1"/>
    <col min="4" max="4" width="13.85546875" bestFit="1" customWidth="1"/>
    <col min="6" max="6" width="20.7109375" bestFit="1" customWidth="1"/>
    <col min="7" max="7" width="2.85546875" bestFit="1" customWidth="1"/>
    <col min="8" max="8" width="12" bestFit="1" customWidth="1"/>
    <col min="9" max="9" width="2.85546875" bestFit="1" customWidth="1"/>
    <col min="10" max="10" width="11" bestFit="1" customWidth="1"/>
    <col min="11" max="11" width="3.5703125" customWidth="1"/>
    <col min="12" max="12" width="11.42578125" customWidth="1"/>
  </cols>
  <sheetData>
    <row r="1" spans="1:11" s="13" customFormat="1" ht="38.25" customHeight="1" x14ac:dyDescent="0.25">
      <c r="A1" s="113" t="s">
        <v>92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1" x14ac:dyDescent="0.25">
      <c r="A2" s="114" t="s">
        <v>29</v>
      </c>
      <c r="B2" s="114"/>
      <c r="C2" s="114"/>
      <c r="D2" s="114"/>
      <c r="F2" s="114" t="s">
        <v>30</v>
      </c>
      <c r="G2" s="114"/>
      <c r="H2" s="114"/>
      <c r="I2" s="114"/>
    </row>
    <row r="3" spans="1:11" x14ac:dyDescent="0.25">
      <c r="A3" s="12" t="s">
        <v>6</v>
      </c>
      <c r="B3" s="12" t="s">
        <v>18</v>
      </c>
      <c r="C3" s="12" t="s">
        <v>25</v>
      </c>
      <c r="D3" s="12" t="s">
        <v>17</v>
      </c>
      <c r="E3" s="28"/>
      <c r="F3" s="11" t="s">
        <v>20</v>
      </c>
      <c r="G3" s="11">
        <f>SUM(B4:B12)</f>
        <v>31</v>
      </c>
      <c r="H3" s="115"/>
      <c r="I3" s="116"/>
      <c r="J3" s="116"/>
      <c r="K3" s="117"/>
    </row>
    <row r="4" spans="1:11" x14ac:dyDescent="0.25">
      <c r="A4" s="11"/>
      <c r="B4" s="11">
        <f>COUNTIF('T1'!C:C,"ja")</f>
        <v>5</v>
      </c>
      <c r="C4" s="11">
        <f>COUNTIF('T1'!C:C,"nein")</f>
        <v>0</v>
      </c>
      <c r="D4" s="11">
        <f>SUM(B4:C4)</f>
        <v>5</v>
      </c>
      <c r="F4" s="11" t="s">
        <v>21</v>
      </c>
      <c r="G4" s="11">
        <f>SUM(D4:D12)</f>
        <v>31</v>
      </c>
      <c r="H4" s="11" t="s">
        <v>22</v>
      </c>
      <c r="I4" s="11" t="e">
        <f ca="1">SUMPRODUCT(COUNTIF(INDIRECT("'"&amp;{"Priestewitz","Keulenberg","Connexx_HWP","Kanaren","Rehbeck_Oehrle_PTE","Sonstige"}&amp;"'!B:B"),"ja*"))</f>
        <v>#REF!</v>
      </c>
      <c r="J4" s="11" t="s">
        <v>23</v>
      </c>
      <c r="K4" s="11" t="e">
        <f ca="1">SUMPRODUCT(COUNTIF(INDIRECT("'"&amp;{"Priestewitz","Keulenberg","Connexx_HWP","Kanaren","Rehbeck_Oehrle_PTE","Sonstige"}&amp;"'!B:B"),"nein*"))</f>
        <v>#REF!</v>
      </c>
    </row>
    <row r="5" spans="1:11" x14ac:dyDescent="0.25">
      <c r="A5" s="11"/>
      <c r="B5" s="11">
        <f>COUNTIF('T2'!C:C,"ja")</f>
        <v>6</v>
      </c>
      <c r="C5" s="11">
        <f>COUNTIF('T2'!C:C,"nein")</f>
        <v>0</v>
      </c>
      <c r="D5" s="11">
        <f t="shared" ref="D5:D10" si="0">SUM(B5:C5)</f>
        <v>6</v>
      </c>
    </row>
    <row r="6" spans="1:11" x14ac:dyDescent="0.25">
      <c r="A6" s="11"/>
      <c r="B6" s="11">
        <f>COUNTIF('T3'!C:C,"ja")</f>
        <v>9</v>
      </c>
      <c r="C6" s="11">
        <f>COUNTIF('T3'!C:C,"nein")</f>
        <v>0</v>
      </c>
      <c r="D6" s="11">
        <f t="shared" si="0"/>
        <v>9</v>
      </c>
    </row>
    <row r="7" spans="1:11" x14ac:dyDescent="0.25">
      <c r="A7" s="11"/>
      <c r="B7" s="11">
        <f>COUNTIF('T5'!C15:C24,"ja")</f>
        <v>1</v>
      </c>
      <c r="C7" s="11">
        <f>COUNTIF('T5'!C15:C24,"nein")</f>
        <v>0</v>
      </c>
      <c r="D7" s="11">
        <f t="shared" si="0"/>
        <v>1</v>
      </c>
    </row>
    <row r="8" spans="1:11" x14ac:dyDescent="0.25">
      <c r="A8" s="11"/>
      <c r="B8" s="11">
        <f>COUNTIF('T4'!C3:C13,"ja")</f>
        <v>1</v>
      </c>
      <c r="C8" s="11">
        <f>COUNTIF('T4'!C3:C13,"nein")</f>
        <v>0</v>
      </c>
      <c r="D8" s="11">
        <f t="shared" si="0"/>
        <v>1</v>
      </c>
    </row>
    <row r="9" spans="1:11" x14ac:dyDescent="0.25">
      <c r="A9" s="11"/>
      <c r="B9" s="11">
        <f>COUNTIF('T4'!C16:C26,"ja")</f>
        <v>1</v>
      </c>
      <c r="C9" s="11">
        <f>COUNTIF('T4'!C16:C26,"nein")</f>
        <v>0</v>
      </c>
      <c r="D9" s="11">
        <f t="shared" si="0"/>
        <v>1</v>
      </c>
    </row>
    <row r="10" spans="1:11" x14ac:dyDescent="0.25">
      <c r="A10" s="11"/>
      <c r="B10" s="11">
        <f>COUNTIF('T5'!C3:C12,"ja")</f>
        <v>4</v>
      </c>
      <c r="C10" s="11">
        <f>COUNTIF('T5'!C3:C12,"nein")</f>
        <v>0</v>
      </c>
      <c r="D10" s="11">
        <f t="shared" si="0"/>
        <v>4</v>
      </c>
    </row>
    <row r="11" spans="1:11" x14ac:dyDescent="0.25">
      <c r="A11" s="11"/>
      <c r="B11" s="11">
        <f>COUNTIF('T5'!C26:C47,"ja")</f>
        <v>0</v>
      </c>
      <c r="C11" s="11">
        <f>COUNTIF('T5'!C26:C47,"nein")</f>
        <v>0</v>
      </c>
      <c r="D11" s="11">
        <f t="shared" ref="D11" si="1">SUM(B11:C11)</f>
        <v>0</v>
      </c>
    </row>
    <row r="12" spans="1:11" x14ac:dyDescent="0.25">
      <c r="A12" s="11"/>
      <c r="B12" s="11">
        <f>COUNTIF(Sonstige!C:C,"ja")</f>
        <v>4</v>
      </c>
      <c r="C12" s="11">
        <f>COUNTIF(Sonstige!C:C, "nein")</f>
        <v>0</v>
      </c>
      <c r="D12" s="11">
        <f>SUM(B12:C12)</f>
        <v>4</v>
      </c>
    </row>
    <row r="14" spans="1:11" x14ac:dyDescent="0.25">
      <c r="A14" s="114" t="s">
        <v>32</v>
      </c>
      <c r="B14" s="114"/>
      <c r="C14" s="114"/>
      <c r="D14" s="21"/>
    </row>
    <row r="15" spans="1:11" x14ac:dyDescent="0.25">
      <c r="A15" s="19"/>
      <c r="B15" s="19" t="s">
        <v>30</v>
      </c>
      <c r="C15" s="27" t="s">
        <v>14</v>
      </c>
      <c r="D15" s="21"/>
    </row>
    <row r="16" spans="1:11" x14ac:dyDescent="0.25">
      <c r="A16" s="18" t="s">
        <v>31</v>
      </c>
      <c r="B16" s="11" t="e">
        <f ca="1">SUMPRODUCT(COUNTIF(INDIRECT("'"&amp;{"Priestewitz","Keulenberg","Connexx_HWP","Kanaren","Rehbeck_Oehrle_PTE","Sonstige"}&amp;"'!F:F"),"GS"))</f>
        <v>#REF!</v>
      </c>
      <c r="C16" s="11">
        <f>SUM(COUNTIFS('T1'!C:C,"ja",'T1'!F:F,GS),COUNTIFS('T5'!C:C,"ja",'T5'!F:F,GS),COUNTIFS('T2'!C:C,"ja",'T2'!F:F,GS),COUNTIFS('T3'!C:C,"ja",'T3'!F:F,GS),COUNTIFS('T4'!C:C,"ja",'T4'!F:F,GS),COUNTIFS(Sonstige!C:C,"ja",Sonstige!F:F,"GS"))</f>
        <v>0</v>
      </c>
      <c r="D16" s="20"/>
    </row>
    <row r="17" spans="1:4" x14ac:dyDescent="0.25">
      <c r="A17" s="16">
        <v>5</v>
      </c>
      <c r="B17" s="11" t="e">
        <f ca="1">SUMPRODUCT(COUNTIF(INDIRECT("'"&amp;{"Priestewitz","Keulenberg","Connexx_HWP","Kanaren","Rehbeck_Oehrle_PTE","Sonstige"}&amp;"'!F:F"),"5"))</f>
        <v>#REF!</v>
      </c>
      <c r="C17" s="11">
        <f>SUM(COUNTIFS('T1'!C:C,"ja",'T1'!F:F,5),COUNTIFS('T5'!C:C,"ja",'T5'!F:F,5),COUNTIFS('T2'!C:C,"ja",'T2'!F:F,5),COUNTIFS('T3'!C:C,"ja",'T3'!F:F,5),COUNTIFS('T4'!C:C,"ja",'T4'!F:F,5),COUNTIFS(Sonstige!C:C,"ja",Sonstige!F:F,5))</f>
        <v>1</v>
      </c>
      <c r="D17" s="20"/>
    </row>
    <row r="18" spans="1:4" x14ac:dyDescent="0.25">
      <c r="A18" s="16">
        <v>6</v>
      </c>
      <c r="B18" s="11" t="e">
        <f ca="1">SUMPRODUCT(COUNTIF(INDIRECT("'"&amp;{"Priestewitz","Keulenberg","Connexx_HWP","Kanaren","Rehbeck_Oehrle_PTE","Sonstige"}&amp;"'!F:F"),"6"))</f>
        <v>#REF!</v>
      </c>
      <c r="C18" s="11">
        <f>SUM(COUNTIFS('T1'!C:C,"ja",'T1'!F:F,6),COUNTIFS('T5'!C:C,"ja",'T5'!F:F,6),COUNTIFS('T2'!C:C,"ja",'T2'!F:F,6),COUNTIFS('T3'!C:C,"ja",'T3'!F:F,6),COUNTIFS('T4'!C:C,"ja",'T4'!F:F,6),COUNTIFS(Sonstige!C:C,"ja",Sonstige!F:F,6))</f>
        <v>0</v>
      </c>
      <c r="D18" s="20"/>
    </row>
    <row r="19" spans="1:4" x14ac:dyDescent="0.25">
      <c r="A19" s="16">
        <v>7</v>
      </c>
      <c r="B19" s="11" t="e">
        <f ca="1">SUMPRODUCT(COUNTIF(INDIRECT("'"&amp;{"Priestewitz","Keulenberg","Connexx_HWP","Kanaren","Rehbeck_Oehrle_PTE","Sonstige"}&amp;"'!F:F"),"7"))</f>
        <v>#REF!</v>
      </c>
      <c r="C19" s="11">
        <f>SUM(COUNTIFS('T1'!C:C,"ja",'T1'!F:F,7),COUNTIFS('T5'!C:C,"ja",'T5'!F:F,7),COUNTIFS('T2'!C:C,"ja",'T2'!F:F,7),COUNTIFS('T3'!C:C,"ja",'T3'!F:F,7),COUNTIFS('T4'!C:C,"ja",'T4'!F:F,7),COUNTIFS(Sonstige!C:C,"ja",Sonstige!F:F,7))</f>
        <v>1</v>
      </c>
      <c r="D19" s="20"/>
    </row>
    <row r="20" spans="1:4" x14ac:dyDescent="0.25">
      <c r="A20" s="16">
        <v>8</v>
      </c>
      <c r="B20" s="11" t="e">
        <f ca="1">SUMPRODUCT(COUNTIF(INDIRECT("'"&amp;{"Priestewitz","Keulenberg","Connexx_HWP","Kanaren","Rehbeck_Oehrle_PTE","Sonstige"}&amp;"'!F:F"),"8"))</f>
        <v>#REF!</v>
      </c>
      <c r="C20" s="11">
        <f>SUM(COUNTIFS('T1'!C:C,"ja",'T1'!F:F,8),COUNTIFS('T5'!C:C,"ja",'T5'!F:F,8),COUNTIFS('T2'!C:C,"ja",'T2'!F:F,8),COUNTIFS('T3'!C:C,"ja",'T3'!F:F,8),COUNTIFS('T4'!C:C,"ja",'T4'!F:F,8),COUNTIFS(Sonstige!C:C,"ja",Sonstige!F:F,8))</f>
        <v>8</v>
      </c>
      <c r="D20" s="20"/>
    </row>
    <row r="21" spans="1:4" x14ac:dyDescent="0.25">
      <c r="A21" s="16">
        <v>9</v>
      </c>
      <c r="B21" s="11" t="e">
        <f ca="1">SUMPRODUCT(COUNTIF(INDIRECT("'"&amp;{"Priestewitz","Keulenberg","Connexx_HWP","Kanaren","Rehbeck_Oehrle_PTE","Sonstige"}&amp;"'!F:F"),"9"))</f>
        <v>#REF!</v>
      </c>
      <c r="C21" s="11">
        <f>SUM(COUNTIFS('T1'!C:C,"ja",'T1'!F:F,9),COUNTIFS('T5'!C:C,"ja",'T5'!F:F,9),COUNTIFS('T2'!C:C,"ja",'T2'!F:F,9),COUNTIFS('T3'!C:C,"ja",'T3'!F:F,9),COUNTIFS('T4'!C:C,"ja",'T4'!F:F,9),COUNTIFS(Sonstige!C:C,"ja",Sonstige!F:F,9))</f>
        <v>5</v>
      </c>
      <c r="D21" s="20"/>
    </row>
    <row r="22" spans="1:4" x14ac:dyDescent="0.25">
      <c r="A22" s="16">
        <v>10</v>
      </c>
      <c r="B22" s="11" t="e">
        <f ca="1">SUMPRODUCT(COUNTIF(INDIRECT("'"&amp;{"Priestewitz","Keulenberg","Connexx_HWP","Kanaren","Rehbeck_Oehrle_PTE","Sonstige"}&amp;"'!F:F"),"10"))</f>
        <v>#REF!</v>
      </c>
      <c r="C22" s="11">
        <f>SUM(COUNTIFS('T1'!C:C,"ja",'T1'!F:F,10),COUNTIFS('T5'!C:C,"ja",'T5'!F:F,10),COUNTIFS('T2'!C:C,"ja",'T2'!F:F,10),COUNTIFS('T3'!C:C,"ja",'T3'!F:F,10),COUNTIFS('T4'!C:C,"ja",'T4'!F:F,10),COUNTIFS(Sonstige!C:C,"ja",Sonstige!F:F,10))</f>
        <v>3</v>
      </c>
      <c r="D22" s="20"/>
    </row>
    <row r="23" spans="1:4" x14ac:dyDescent="0.25">
      <c r="A23" s="16" t="s">
        <v>12</v>
      </c>
      <c r="B23" s="11" t="e">
        <f ca="1">SUMPRODUCT(COUNTIF(INDIRECT("'"&amp;{"Priestewitz","Keulenberg","Connexx_HWP","Kanaren","Rehbeck_Oehrle_PTE","Sonstige"}&amp;"'!F:F"),"VAB"))</f>
        <v>#REF!</v>
      </c>
      <c r="C23" s="11">
        <f>SUM(COUNTIFS('T1'!C:C,"ja",'T1'!F:F,"VAB"),COUNTIFS('T5'!C:C,"ja",'T5'!F:F,"VAB"),COUNTIFS('T2'!C:C,"ja",'T2'!F:F,"VAB"),COUNTIFS('T3'!C:C,"ja",'T3'!F:F,"VAB"),COUNTIFS('T4'!C:C,"ja",'T4'!F:F,"VAB"),COUNTIFS(Sonstige!C:C,"ja",Sonstige!F:F,"VAB"))</f>
        <v>5</v>
      </c>
      <c r="D23" s="20"/>
    </row>
    <row r="24" spans="1:4" x14ac:dyDescent="0.25">
      <c r="A24" s="16" t="s">
        <v>33</v>
      </c>
      <c r="B24" s="11" t="e">
        <f ca="1">SUMPRODUCT(COUNTIF(INDIRECT("'"&amp;{"Priestewitz","Keulenberg","Connexx_HWP","Kanaren","Rehbeck_Oehrle_PTE","Sonstige"}&amp;"'!F:F"),"FSMS"))</f>
        <v>#REF!</v>
      </c>
      <c r="C24" s="11">
        <f>SUM(COUNTIFS('T1'!C:C,"ja",'T1'!F:F,"FSMS"),COUNTIFS('T5'!C:C,"ja",'T5'!F:F,"FSMS"),COUNTIFS('T2'!C:C,"ja",'T2'!F:F,"FSMS"),COUNTIFS('T3'!C:C,"ja",'T3'!F:F,"FSMS"),COUNTIFS('T4'!C:C,"ja",'T4'!F:F,"FSMS"),COUNTIFS(Sonstige!C:C,"ja",Sonstige!F:F,"FSMS"))</f>
        <v>1</v>
      </c>
      <c r="D24" s="20"/>
    </row>
    <row r="25" spans="1:4" x14ac:dyDescent="0.25">
      <c r="A25" s="11" t="s">
        <v>28</v>
      </c>
      <c r="B25" s="11" t="e">
        <f ca="1">SUMPRODUCT(COUNTIF(INDIRECT("'"&amp;{"Priestewitz","Keulenberg","Connexx_HWP","Kanaren","Rehbeck_Oehrle_PTE","Sonstige"}&amp;"'!F:F"),"FSOS"))</f>
        <v>#REF!</v>
      </c>
      <c r="C25" s="11">
        <f>SUM(COUNTIFS('T1'!C:C,"ja",'T1'!F:F,"FSOS"),COUNTIFS('T5'!C:C,"ja",'T5'!F:F,"FSOS"),COUNTIFS('T2'!C:C,"ja",'T2'!F:F,"FSOS"),COUNTIFS('T3'!C:C,"ja",'T3'!F:F,"FSOS"),COUNTIFS('T4'!C:C,"ja",'T4'!F:F,"FSOS"),COUNTIFS(Sonstige!C:C,"ja",Sonstige!F:F,"FSOS"))</f>
        <v>3</v>
      </c>
    </row>
    <row r="26" spans="1:4" x14ac:dyDescent="0.25">
      <c r="A26" s="26" t="s">
        <v>35</v>
      </c>
      <c r="B26" s="17" t="e">
        <f ca="1">SUM(B16:B25)</f>
        <v>#REF!</v>
      </c>
      <c r="C26" s="17">
        <f>SUM(C16:C25)</f>
        <v>27</v>
      </c>
    </row>
  </sheetData>
  <mergeCells count="5">
    <mergeCell ref="A1:J1"/>
    <mergeCell ref="A2:D2"/>
    <mergeCell ref="F2:I2"/>
    <mergeCell ref="H3:K3"/>
    <mergeCell ref="A14:C14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&amp;CStand: &amp;D</oddHeader>
    <oddFooter>&amp;LSchülerliste Virtuelles Klassenzimmer&amp;C&amp;A&amp;R&amp;P/&amp;N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T1</vt:lpstr>
      <vt:lpstr>T2</vt:lpstr>
      <vt:lpstr>T3</vt:lpstr>
      <vt:lpstr>T4</vt:lpstr>
      <vt:lpstr>T5</vt:lpstr>
      <vt:lpstr>Sonstige</vt:lpstr>
      <vt:lpstr>Schülerlistegesamt</vt:lpstr>
      <vt:lpstr>Schülerlisteaktiv</vt:lpstr>
      <vt:lpstr>Statistik</vt:lpstr>
      <vt:lpstr>priestewitz</vt:lpstr>
      <vt:lpstr>sonstige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Pustlauk</dc:creator>
  <cp:lastModifiedBy>Verena Pustlauk</cp:lastModifiedBy>
  <cp:lastPrinted>2017-07-19T16:25:58Z</cp:lastPrinted>
  <dcterms:created xsi:type="dcterms:W3CDTF">2017-07-19T08:51:11Z</dcterms:created>
  <dcterms:modified xsi:type="dcterms:W3CDTF">2017-08-09T12:48:56Z</dcterms:modified>
</cp:coreProperties>
</file>