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daliniai.dvs.ktu.lt/MIKC/MIKC dokumentai/0_INTRANETAS_Viesinama INFO mokslininkams/ES SF PRIEMONĖS/0_LMT_712_Postdoc_SF/"/>
    </mc:Choice>
  </mc:AlternateContent>
  <bookViews>
    <workbookView xWindow="0" yWindow="0" windowWidth="28800" windowHeight="11730"/>
  </bookViews>
  <sheets>
    <sheet name=" PO dokt. staž. 2020m.kvietimas" sheetId="4" r:id="rId1"/>
  </sheets>
  <definedNames>
    <definedName name="_ftn1" localSheetId="0">' PO dokt. staž. 2020m.kvietimas'!#REF!</definedName>
    <definedName name="_ftnref1" localSheetId="0">' PO dokt. staž. 2020m.kvietimas'!#REF!</definedName>
  </definedNames>
  <calcPr calcId="162913" iterate="1" iterateDelta="1E-4"/>
</workbook>
</file>

<file path=xl/calcChain.xml><?xml version="1.0" encoding="utf-8"?>
<calcChain xmlns="http://schemas.openxmlformats.org/spreadsheetml/2006/main">
  <c r="I66" i="4" l="1"/>
  <c r="I58" i="4"/>
  <c r="I42" i="4"/>
  <c r="G57" i="4" l="1"/>
  <c r="G41" i="4"/>
  <c r="G25" i="4"/>
  <c r="G9" i="4"/>
  <c r="H9" i="4"/>
  <c r="I10" i="4" s="1"/>
  <c r="H25" i="4" l="1"/>
  <c r="H41" i="4"/>
  <c r="H57" i="4"/>
  <c r="J9" i="4" l="1"/>
  <c r="I18" i="4" s="1"/>
  <c r="I19" i="4" s="1"/>
  <c r="I21" i="4" s="1"/>
  <c r="J57" i="4"/>
  <c r="I67" i="4" s="1"/>
  <c r="I69" i="4" s="1"/>
  <c r="J41" i="4"/>
  <c r="I50" i="4" s="1"/>
  <c r="I51" i="4" s="1"/>
  <c r="I53" i="4" s="1"/>
  <c r="I26" i="4"/>
  <c r="J25" i="4" s="1"/>
  <c r="I34" i="4" s="1"/>
  <c r="I35" i="4" s="1"/>
  <c r="I37" i="4" s="1"/>
</calcChain>
</file>

<file path=xl/comments1.xml><?xml version="1.0" encoding="utf-8"?>
<comments xmlns="http://schemas.openxmlformats.org/spreadsheetml/2006/main">
  <authors>
    <author xml:space="preserve">Vilma 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186"/>
          </rPr>
          <t>Vilma :
Projekto trukmė turi būti 24 mėn.</t>
        </r>
        <r>
          <rPr>
            <sz val="9"/>
            <color indexed="81"/>
            <rFont val="Tahoma"/>
            <family val="2"/>
            <charset val="186"/>
          </rPr>
          <t xml:space="preserve">
Stažuotojo darbo apimtis projekte turi būti ne mažesnė nei 1260 val. per metus. MAX gali būti 1681 val.
Jei 1260 val. per metus, tai yra 0,75 etato;
jei 1681 val. per metus, tai yra 1,00 etato.</t>
        </r>
      </text>
    </comment>
  </commentList>
</comments>
</file>

<file path=xl/sharedStrings.xml><?xml version="1.0" encoding="utf-8"?>
<sst xmlns="http://schemas.openxmlformats.org/spreadsheetml/2006/main" count="75" uniqueCount="33">
  <si>
    <t>Netiesioginės, 40 proc. nuo DU, EUR</t>
  </si>
  <si>
    <t>Galimas projekto BIUDŽETAS, EUR</t>
  </si>
  <si>
    <t>Viso DU kaina, EUR per 24 mėn.</t>
  </si>
  <si>
    <t>Fiksuotas įkainis, EUR/val.</t>
  </si>
  <si>
    <t>Dirbtos val. projekte per projekto laikotarpį (24 mėn.)</t>
  </si>
  <si>
    <t>5.</t>
  </si>
  <si>
    <t>Projekto vykdymas</t>
  </si>
  <si>
    <t>Kai stažuotojas - vyriausiasis mokslo darbuotojas</t>
  </si>
  <si>
    <t>7.</t>
  </si>
  <si>
    <t>Netiesioginės išlaidos ir kitos išlaidos pagal fiksuotąją projekto išlaidų normą</t>
  </si>
  <si>
    <t>iš jų:</t>
  </si>
  <si>
    <t>7.1. komandiruotėms, kelionėms, EUR</t>
  </si>
  <si>
    <t>7.2. išlaidos paslaugoms, EUR</t>
  </si>
  <si>
    <t>7.4. nusidėvėijimo išlaidos, jei įranga pirkta ne iš ES lėšų, EUR</t>
  </si>
  <si>
    <t>7.7. netiesioginės projekto išlaidos (čia būtų atskaitymai universitetui, 15 proc. nuo tiesioginių išlaidų), EUR</t>
  </si>
  <si>
    <t>Biudžeto išlaidų eilutė</t>
  </si>
  <si>
    <t>Kai stažuotojas - vyresnysis mokslo darbuotojas</t>
  </si>
  <si>
    <t>Kai stažuotojas - mokslo darbuotojas</t>
  </si>
  <si>
    <t>Kai stažuotojas - jaunesnysis mokslo darbuotojas</t>
  </si>
  <si>
    <t>I variantas</t>
  </si>
  <si>
    <t>II variantas</t>
  </si>
  <si>
    <t>III variantas</t>
  </si>
  <si>
    <t>IV variantas</t>
  </si>
  <si>
    <t>Instrukcija</t>
  </si>
  <si>
    <t>(įrašykite projekto pavadinimą ir už paraišką atsakingą asmenį)</t>
  </si>
  <si>
    <t>7. išlaidų eilutė iš viso</t>
  </si>
  <si>
    <t>TIKRINIMAS (I 10 ir I 19 celės turi sutapti, jei nesutampa, vadinasi turite peržiūrėti 7 išlaidų kategorijos dedamąsias ir celėje I 69  tikrinimo rezultatas turi būti lygus "0")</t>
  </si>
  <si>
    <t>užpildykite geltonus laukelius, t.y. stažuotojo dirbtų valandų skaičių projekte ir kitų išlaidų apimtis 7.1-7.6 išlaidų eilutėse. Kiti laukeliai užsipildo automatiškai</t>
  </si>
  <si>
    <t>712-02 Podoktorantūros stažuotės</t>
  </si>
  <si>
    <t>7.6. kitos projekto tikslams reikalingos išlaidos, EUR</t>
  </si>
  <si>
    <t>7.5. viešinimo (gali būti skiriama tik plakato A3 formato leidybai), EUR</t>
  </si>
  <si>
    <t>7.3. ilgalaikio ir trumpalaikio turto įsigijimo išlaidos, EUR</t>
  </si>
  <si>
    <t>pasirinkite jums tinkamą biudžeto skaičiavimo variantą pagal stažuotojo būsimas mokslines pareigas projekte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</si>
</sst>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4" fontId="7" fillId="3" borderId="1" xfId="0" applyNumberFormat="1" applyFont="1" applyFill="1" applyBorder="1"/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3" borderId="0" xfId="0" applyFont="1" applyFill="1" applyBorder="1"/>
    <xf numFmtId="4" fontId="7" fillId="3" borderId="0" xfId="0" applyNumberFormat="1" applyFont="1" applyFill="1" applyBorder="1"/>
    <xf numFmtId="0" fontId="3" fillId="2" borderId="3" xfId="0" applyFont="1" applyFill="1" applyBorder="1" applyAlignment="1">
      <alignment wrapText="1"/>
    </xf>
    <xf numFmtId="0" fontId="9" fillId="3" borderId="11" xfId="0" applyFont="1" applyFill="1" applyBorder="1"/>
    <xf numFmtId="0" fontId="9" fillId="4" borderId="11" xfId="0" applyFont="1" applyFill="1" applyBorder="1"/>
    <xf numFmtId="0" fontId="9" fillId="4" borderId="13" xfId="0" applyFont="1" applyFill="1" applyBorder="1"/>
    <xf numFmtId="0" fontId="10" fillId="4" borderId="4" xfId="0" applyFont="1" applyFill="1" applyBorder="1" applyAlignment="1">
      <alignment vertical="center" wrapText="1"/>
    </xf>
    <xf numFmtId="4" fontId="9" fillId="4" borderId="2" xfId="0" applyNumberFormat="1" applyFont="1" applyFill="1" applyBorder="1"/>
    <xf numFmtId="4" fontId="11" fillId="4" borderId="3" xfId="0" applyNumberFormat="1" applyFont="1" applyFill="1" applyBorder="1"/>
    <xf numFmtId="4" fontId="9" fillId="3" borderId="3" xfId="0" applyNumberFormat="1" applyFont="1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10" fillId="4" borderId="17" xfId="0" applyFont="1" applyFill="1" applyBorder="1" applyAlignment="1">
      <alignment vertical="center" wrapText="1"/>
    </xf>
    <xf numFmtId="4" fontId="7" fillId="3" borderId="8" xfId="0" applyNumberFormat="1" applyFont="1" applyFill="1" applyBorder="1"/>
    <xf numFmtId="0" fontId="1" fillId="3" borderId="11" xfId="0" applyFont="1" applyFill="1" applyBorder="1"/>
    <xf numFmtId="4" fontId="9" fillId="4" borderId="10" xfId="0" applyNumberFormat="1" applyFont="1" applyFill="1" applyBorder="1"/>
    <xf numFmtId="4" fontId="9" fillId="4" borderId="18" xfId="0" applyNumberFormat="1" applyFont="1" applyFill="1" applyBorder="1"/>
    <xf numFmtId="4" fontId="7" fillId="3" borderId="19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9" fillId="4" borderId="21" xfId="0" applyFont="1" applyFill="1" applyBorder="1"/>
    <xf numFmtId="0" fontId="9" fillId="4" borderId="10" xfId="0" applyFont="1" applyFill="1" applyBorder="1"/>
    <xf numFmtId="0" fontId="10" fillId="4" borderId="10" xfId="0" applyFont="1" applyFill="1" applyBorder="1" applyAlignment="1">
      <alignment vertical="center" wrapText="1"/>
    </xf>
    <xf numFmtId="4" fontId="7" fillId="3" borderId="14" xfId="0" applyNumberFormat="1" applyFont="1" applyFill="1" applyBorder="1"/>
    <xf numFmtId="4" fontId="9" fillId="3" borderId="12" xfId="0" applyNumberFormat="1" applyFont="1" applyFill="1" applyBorder="1"/>
    <xf numFmtId="4" fontId="9" fillId="5" borderId="2" xfId="0" applyNumberFormat="1" applyFont="1" applyFill="1" applyBorder="1"/>
    <xf numFmtId="4" fontId="9" fillId="5" borderId="10" xfId="0" applyNumberFormat="1" applyFont="1" applyFill="1" applyBorder="1"/>
    <xf numFmtId="0" fontId="1" fillId="0" borderId="23" xfId="0" applyFont="1" applyBorder="1"/>
    <xf numFmtId="0" fontId="9" fillId="0" borderId="15" xfId="0" applyFont="1" applyBorder="1"/>
    <xf numFmtId="4" fontId="8" fillId="0" borderId="0" xfId="0" applyNumberFormat="1" applyFont="1" applyBorder="1" applyAlignment="1">
      <alignment vertical="center" wrapText="1"/>
    </xf>
    <xf numFmtId="0" fontId="1" fillId="0" borderId="26" xfId="0" applyFont="1" applyBorder="1"/>
    <xf numFmtId="4" fontId="14" fillId="7" borderId="4" xfId="0" applyNumberFormat="1" applyFont="1" applyFill="1" applyBorder="1"/>
    <xf numFmtId="4" fontId="8" fillId="3" borderId="17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/>
    </xf>
    <xf numFmtId="4" fontId="8" fillId="0" borderId="22" xfId="0" applyNumberFormat="1" applyFont="1" applyFill="1" applyBorder="1" applyAlignment="1">
      <alignment vertical="center" wrapText="1"/>
    </xf>
    <xf numFmtId="0" fontId="3" fillId="7" borderId="4" xfId="0" applyFont="1" applyFill="1" applyBorder="1"/>
    <xf numFmtId="0" fontId="8" fillId="5" borderId="29" xfId="0" applyFont="1" applyFill="1" applyBorder="1" applyAlignment="1">
      <alignment vertical="center" wrapText="1"/>
    </xf>
    <xf numFmtId="4" fontId="8" fillId="3" borderId="19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3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horizontal="right" vertical="center" wrapText="1"/>
    </xf>
    <xf numFmtId="4" fontId="8" fillId="3" borderId="28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right" vertical="center" wrapText="1"/>
    </xf>
    <xf numFmtId="0" fontId="13" fillId="3" borderId="16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right" vertical="center" wrapText="1"/>
    </xf>
    <xf numFmtId="0" fontId="13" fillId="3" borderId="24" xfId="0" applyFont="1" applyFill="1" applyBorder="1" applyAlignment="1">
      <alignment horizontal="right" vertical="center" wrapText="1"/>
    </xf>
    <xf numFmtId="0" fontId="12" fillId="6" borderId="0" xfId="0" applyFont="1" applyFill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8" fillId="3" borderId="0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2:J70"/>
  <sheetViews>
    <sheetView tabSelected="1" workbookViewId="0">
      <pane ySplit="8" topLeftCell="A9" activePane="bottomLeft" state="frozen"/>
      <selection pane="bottomLeft" activeCell="D33" sqref="D33:H33"/>
    </sheetView>
  </sheetViews>
  <sheetFormatPr defaultColWidth="9.140625" defaultRowHeight="15.75" x14ac:dyDescent="0.25"/>
  <cols>
    <col min="1" max="1" width="4.28515625" style="1" customWidth="1"/>
    <col min="2" max="2" width="17.28515625" style="1" customWidth="1"/>
    <col min="3" max="3" width="5.5703125" style="1" customWidth="1"/>
    <col min="4" max="4" width="21.5703125" style="1" customWidth="1"/>
    <col min="5" max="5" width="50.42578125" style="1" customWidth="1"/>
    <col min="6" max="6" width="9.140625" style="1"/>
    <col min="7" max="7" width="17.7109375" style="1" customWidth="1"/>
    <col min="8" max="8" width="11.42578125" style="1" customWidth="1"/>
    <col min="9" max="9" width="21.42578125" style="1" customWidth="1"/>
    <col min="10" max="10" width="18" style="1" customWidth="1"/>
    <col min="11" max="16384" width="9.140625" style="1"/>
  </cols>
  <sheetData>
    <row r="2" spans="2:10" x14ac:dyDescent="0.25">
      <c r="C2" s="62" t="s">
        <v>24</v>
      </c>
      <c r="D2" s="62"/>
      <c r="E2" s="62"/>
    </row>
    <row r="3" spans="2:10" ht="16.5" thickBot="1" x14ac:dyDescent="0.3"/>
    <row r="4" spans="2:10" x14ac:dyDescent="0.25">
      <c r="B4" s="38" t="s">
        <v>23</v>
      </c>
      <c r="C4" s="63" t="s">
        <v>32</v>
      </c>
      <c r="D4" s="63"/>
      <c r="E4" s="63"/>
      <c r="F4" s="63"/>
      <c r="G4" s="64"/>
    </row>
    <row r="5" spans="2:10" x14ac:dyDescent="0.25">
      <c r="B5" s="40"/>
      <c r="C5" s="75" t="s">
        <v>27</v>
      </c>
      <c r="D5" s="75"/>
      <c r="E5" s="75"/>
      <c r="F5" s="75"/>
      <c r="G5" s="76"/>
    </row>
    <row r="6" spans="2:10" ht="16.5" thickBot="1" x14ac:dyDescent="0.3">
      <c r="B6" s="37"/>
      <c r="C6" s="77"/>
      <c r="D6" s="77"/>
      <c r="E6" s="77"/>
      <c r="F6" s="77"/>
      <c r="G6" s="78"/>
    </row>
    <row r="7" spans="2:10" ht="16.5" thickBot="1" x14ac:dyDescent="0.3"/>
    <row r="8" spans="2:10" ht="63.75" thickBot="1" x14ac:dyDescent="0.3">
      <c r="C8" s="73" t="s">
        <v>15</v>
      </c>
      <c r="D8" s="74"/>
      <c r="E8" s="2" t="s">
        <v>28</v>
      </c>
      <c r="F8" s="3" t="s">
        <v>3</v>
      </c>
      <c r="G8" s="3" t="s">
        <v>4</v>
      </c>
      <c r="H8" s="4" t="s">
        <v>2</v>
      </c>
      <c r="I8" s="4" t="s">
        <v>0</v>
      </c>
      <c r="J8" s="11" t="s">
        <v>1</v>
      </c>
    </row>
    <row r="9" spans="2:10" ht="19.5" thickBot="1" x14ac:dyDescent="0.35">
      <c r="B9" s="45" t="s">
        <v>19</v>
      </c>
      <c r="C9" s="13" t="s">
        <v>5</v>
      </c>
      <c r="D9" s="14" t="s">
        <v>6</v>
      </c>
      <c r="E9" s="15" t="s">
        <v>7</v>
      </c>
      <c r="F9" s="16">
        <v>27.58</v>
      </c>
      <c r="G9" s="35">
        <f>1682*2</f>
        <v>3364</v>
      </c>
      <c r="H9" s="17">
        <f>+G9*F9</f>
        <v>92779.12</v>
      </c>
      <c r="I9" s="10"/>
      <c r="J9" s="41">
        <f>+H9+I10</f>
        <v>129890.768</v>
      </c>
    </row>
    <row r="10" spans="2:10" ht="13.9" customHeight="1" thickBot="1" x14ac:dyDescent="0.3">
      <c r="C10" s="12" t="s">
        <v>8</v>
      </c>
      <c r="D10" s="71" t="s">
        <v>9</v>
      </c>
      <c r="E10" s="71"/>
      <c r="F10" s="71"/>
      <c r="G10" s="71"/>
      <c r="H10" s="71"/>
      <c r="I10" s="34">
        <f>+H9*0.4</f>
        <v>37111.648000000001</v>
      </c>
      <c r="J10" s="7"/>
    </row>
    <row r="11" spans="2:10" ht="15.6" customHeight="1" x14ac:dyDescent="0.25">
      <c r="C11" s="9"/>
      <c r="D11" s="72" t="s">
        <v>10</v>
      </c>
      <c r="E11" s="72"/>
      <c r="F11" s="72"/>
      <c r="G11" s="72"/>
      <c r="H11" s="72"/>
      <c r="I11" s="5"/>
      <c r="J11" s="7"/>
    </row>
    <row r="12" spans="2:10" ht="15.6" customHeight="1" x14ac:dyDescent="0.25">
      <c r="C12" s="27"/>
      <c r="D12" s="67" t="s">
        <v>11</v>
      </c>
      <c r="E12" s="67"/>
      <c r="F12" s="67"/>
      <c r="G12" s="67"/>
      <c r="H12" s="68"/>
      <c r="I12" s="46">
        <v>4000</v>
      </c>
      <c r="J12" s="7"/>
    </row>
    <row r="13" spans="2:10" ht="15.6" customHeight="1" x14ac:dyDescent="0.25">
      <c r="C13" s="28"/>
      <c r="D13" s="65" t="s">
        <v>12</v>
      </c>
      <c r="E13" s="65"/>
      <c r="F13" s="65"/>
      <c r="G13" s="65"/>
      <c r="H13" s="66"/>
      <c r="I13" s="46">
        <v>256</v>
      </c>
      <c r="J13" s="7"/>
    </row>
    <row r="14" spans="2:10" ht="15.6" customHeight="1" x14ac:dyDescent="0.25">
      <c r="C14" s="28"/>
      <c r="D14" s="65" t="s">
        <v>31</v>
      </c>
      <c r="E14" s="65"/>
      <c r="F14" s="65"/>
      <c r="G14" s="65"/>
      <c r="H14" s="66"/>
      <c r="I14" s="46">
        <v>7590.66</v>
      </c>
      <c r="J14" s="7"/>
    </row>
    <row r="15" spans="2:10" ht="15.6" customHeight="1" x14ac:dyDescent="0.25">
      <c r="C15" s="28"/>
      <c r="D15" s="65" t="s">
        <v>13</v>
      </c>
      <c r="E15" s="65"/>
      <c r="F15" s="65"/>
      <c r="G15" s="65"/>
      <c r="H15" s="66"/>
      <c r="I15" s="46"/>
      <c r="J15" s="39"/>
    </row>
    <row r="16" spans="2:10" ht="15.6" customHeight="1" x14ac:dyDescent="0.25">
      <c r="C16" s="28"/>
      <c r="D16" s="65" t="s">
        <v>30</v>
      </c>
      <c r="E16" s="65"/>
      <c r="F16" s="65"/>
      <c r="G16" s="65"/>
      <c r="H16" s="66"/>
      <c r="I16" s="46"/>
      <c r="J16" s="7"/>
    </row>
    <row r="17" spans="2:10" ht="15.6" customHeight="1" x14ac:dyDescent="0.25">
      <c r="C17" s="28"/>
      <c r="D17" s="65" t="s">
        <v>29</v>
      </c>
      <c r="E17" s="65"/>
      <c r="F17" s="65"/>
      <c r="G17" s="65"/>
      <c r="H17" s="66"/>
      <c r="I17" s="46"/>
      <c r="J17" s="7"/>
    </row>
    <row r="18" spans="2:10" ht="15.6" customHeight="1" thickBot="1" x14ac:dyDescent="0.3">
      <c r="C18" s="29"/>
      <c r="D18" s="69" t="s">
        <v>14</v>
      </c>
      <c r="E18" s="69"/>
      <c r="F18" s="69"/>
      <c r="G18" s="69"/>
      <c r="H18" s="70"/>
      <c r="I18" s="47">
        <f>+J9*0.1765</f>
        <v>22925.720551999999</v>
      </c>
      <c r="J18" s="7"/>
    </row>
    <row r="19" spans="2:10" ht="15.6" customHeight="1" thickBot="1" x14ac:dyDescent="0.3">
      <c r="C19" s="57" t="s">
        <v>25</v>
      </c>
      <c r="D19" s="57"/>
      <c r="E19" s="57"/>
      <c r="F19" s="57"/>
      <c r="G19" s="57"/>
      <c r="H19" s="57"/>
      <c r="I19" s="42">
        <f>SUM(I12:I18)</f>
        <v>34772.380552000002</v>
      </c>
      <c r="J19" s="7"/>
    </row>
    <row r="20" spans="2:10" ht="15.6" customHeight="1" thickBot="1" x14ac:dyDescent="0.3">
      <c r="C20" s="43"/>
      <c r="D20" s="43"/>
      <c r="E20" s="43"/>
      <c r="F20" s="43"/>
      <c r="G20" s="43"/>
      <c r="H20" s="43"/>
      <c r="I20" s="44"/>
      <c r="J20" s="7"/>
    </row>
    <row r="21" spans="2:10" ht="15.6" customHeight="1" x14ac:dyDescent="0.25">
      <c r="C21" s="58" t="s">
        <v>26</v>
      </c>
      <c r="D21" s="59"/>
      <c r="E21" s="59"/>
      <c r="F21" s="59"/>
      <c r="G21" s="59"/>
      <c r="H21" s="59"/>
      <c r="I21" s="55">
        <f>+I19-I10</f>
        <v>-2339.2674479999987</v>
      </c>
      <c r="J21" s="7"/>
    </row>
    <row r="22" spans="2:10" ht="15.6" customHeight="1" thickBot="1" x14ac:dyDescent="0.3">
      <c r="C22" s="60"/>
      <c r="D22" s="61"/>
      <c r="E22" s="61"/>
      <c r="F22" s="61"/>
      <c r="G22" s="61"/>
      <c r="H22" s="61"/>
      <c r="I22" s="56"/>
      <c r="J22" s="7"/>
    </row>
    <row r="23" spans="2:10" s="48" customFormat="1" ht="15.6" customHeight="1" x14ac:dyDescent="0.25">
      <c r="C23" s="49"/>
      <c r="D23" s="49"/>
      <c r="E23" s="49"/>
      <c r="F23" s="49"/>
      <c r="G23" s="49"/>
      <c r="H23" s="49"/>
      <c r="I23" s="50"/>
      <c r="J23" s="51"/>
    </row>
    <row r="24" spans="2:10" ht="16.5" customHeight="1" thickBot="1" x14ac:dyDescent="0.3">
      <c r="J24" s="8"/>
    </row>
    <row r="25" spans="2:10" ht="19.5" customHeight="1" thickBot="1" x14ac:dyDescent="0.35">
      <c r="B25" s="45" t="s">
        <v>20</v>
      </c>
      <c r="C25" s="19" t="s">
        <v>5</v>
      </c>
      <c r="D25" s="20" t="s">
        <v>6</v>
      </c>
      <c r="E25" s="21" t="s">
        <v>16</v>
      </c>
      <c r="F25" s="19">
        <v>18.05</v>
      </c>
      <c r="G25" s="35">
        <f>1682*2</f>
        <v>3364</v>
      </c>
      <c r="H25" s="21">
        <f t="shared" ref="H25:H57" si="0">+G25*F25</f>
        <v>60720.200000000004</v>
      </c>
      <c r="I25" s="22"/>
      <c r="J25" s="41">
        <f>+H25+I26</f>
        <v>85008.28</v>
      </c>
    </row>
    <row r="26" spans="2:10" ht="15.6" customHeight="1" thickBot="1" x14ac:dyDescent="0.3">
      <c r="C26" s="23" t="s">
        <v>8</v>
      </c>
      <c r="D26" s="71" t="s">
        <v>9</v>
      </c>
      <c r="E26" s="71"/>
      <c r="F26" s="71"/>
      <c r="G26" s="71"/>
      <c r="H26" s="71"/>
      <c r="I26" s="18">
        <f>+H25*0.4</f>
        <v>24288.080000000002</v>
      </c>
    </row>
    <row r="27" spans="2:10" ht="15.75" customHeight="1" x14ac:dyDescent="0.25">
      <c r="C27" s="9"/>
      <c r="D27" s="72" t="s">
        <v>10</v>
      </c>
      <c r="E27" s="72"/>
      <c r="F27" s="72"/>
      <c r="G27" s="72"/>
      <c r="H27" s="72"/>
      <c r="I27" s="5"/>
    </row>
    <row r="28" spans="2:10" ht="15.6" customHeight="1" x14ac:dyDescent="0.25">
      <c r="C28" s="27"/>
      <c r="D28" s="67" t="s">
        <v>11</v>
      </c>
      <c r="E28" s="67"/>
      <c r="F28" s="67"/>
      <c r="G28" s="67"/>
      <c r="H28" s="68"/>
      <c r="I28" s="46">
        <v>2300</v>
      </c>
    </row>
    <row r="29" spans="2:10" ht="15.6" customHeight="1" x14ac:dyDescent="0.25">
      <c r="C29" s="28"/>
      <c r="D29" s="65" t="s">
        <v>12</v>
      </c>
      <c r="E29" s="65"/>
      <c r="F29" s="65"/>
      <c r="G29" s="65"/>
      <c r="H29" s="66"/>
      <c r="I29" s="46">
        <v>200</v>
      </c>
    </row>
    <row r="30" spans="2:10" ht="15.6" customHeight="1" x14ac:dyDescent="0.25">
      <c r="C30" s="28"/>
      <c r="D30" s="65" t="s">
        <v>31</v>
      </c>
      <c r="E30" s="65"/>
      <c r="F30" s="65"/>
      <c r="G30" s="65"/>
      <c r="H30" s="66"/>
      <c r="I30" s="46">
        <v>6784.12</v>
      </c>
    </row>
    <row r="31" spans="2:10" ht="15.6" customHeight="1" x14ac:dyDescent="0.25">
      <c r="C31" s="28"/>
      <c r="D31" s="65" t="s">
        <v>13</v>
      </c>
      <c r="E31" s="65"/>
      <c r="F31" s="65"/>
      <c r="G31" s="65"/>
      <c r="H31" s="66"/>
      <c r="I31" s="46"/>
    </row>
    <row r="32" spans="2:10" ht="15.6" customHeight="1" x14ac:dyDescent="0.25">
      <c r="C32" s="28"/>
      <c r="D32" s="65" t="s">
        <v>30</v>
      </c>
      <c r="E32" s="65"/>
      <c r="F32" s="65"/>
      <c r="G32" s="65"/>
      <c r="H32" s="66"/>
      <c r="I32" s="46"/>
    </row>
    <row r="33" spans="2:10" ht="15.6" customHeight="1" x14ac:dyDescent="0.25">
      <c r="C33" s="28"/>
      <c r="D33" s="65" t="s">
        <v>29</v>
      </c>
      <c r="E33" s="65"/>
      <c r="F33" s="65"/>
      <c r="G33" s="65"/>
      <c r="H33" s="66"/>
      <c r="I33" s="46"/>
    </row>
    <row r="34" spans="2:10" ht="15.6" customHeight="1" thickBot="1" x14ac:dyDescent="0.3">
      <c r="C34" s="29"/>
      <c r="D34" s="69" t="s">
        <v>14</v>
      </c>
      <c r="E34" s="69"/>
      <c r="F34" s="69"/>
      <c r="G34" s="69"/>
      <c r="H34" s="70"/>
      <c r="I34" s="47">
        <f>+J25*0.1765</f>
        <v>15003.96142</v>
      </c>
    </row>
    <row r="35" spans="2:10" ht="15.6" customHeight="1" thickBot="1" x14ac:dyDescent="0.3">
      <c r="C35" s="57" t="s">
        <v>25</v>
      </c>
      <c r="D35" s="57"/>
      <c r="E35" s="57"/>
      <c r="F35" s="57"/>
      <c r="G35" s="57"/>
      <c r="H35" s="57"/>
      <c r="I35" s="42">
        <f>SUM(I28:I34)</f>
        <v>24288.081419999999</v>
      </c>
    </row>
    <row r="36" spans="2:10" ht="15.6" customHeight="1" thickBot="1" x14ac:dyDescent="0.3">
      <c r="C36" s="43"/>
      <c r="D36" s="43"/>
      <c r="E36" s="43"/>
      <c r="F36" s="43"/>
      <c r="G36" s="43"/>
      <c r="H36" s="43"/>
      <c r="I36" s="44"/>
    </row>
    <row r="37" spans="2:10" ht="15.6" customHeight="1" x14ac:dyDescent="0.25">
      <c r="C37" s="58" t="s">
        <v>26</v>
      </c>
      <c r="D37" s="59"/>
      <c r="E37" s="59"/>
      <c r="F37" s="59"/>
      <c r="G37" s="59"/>
      <c r="H37" s="59"/>
      <c r="I37" s="55">
        <f>+I35-I26</f>
        <v>1.419999996869592E-3</v>
      </c>
    </row>
    <row r="38" spans="2:10" ht="15.6" customHeight="1" thickBot="1" x14ac:dyDescent="0.3">
      <c r="C38" s="60"/>
      <c r="D38" s="61"/>
      <c r="E38" s="61"/>
      <c r="F38" s="61"/>
      <c r="G38" s="61"/>
      <c r="H38" s="61"/>
      <c r="I38" s="56"/>
    </row>
    <row r="39" spans="2:10" s="48" customFormat="1" ht="15.6" customHeight="1" x14ac:dyDescent="0.25">
      <c r="C39" s="49"/>
      <c r="D39" s="49"/>
      <c r="E39" s="49"/>
      <c r="F39" s="49"/>
      <c r="G39" s="49"/>
      <c r="H39" s="49"/>
      <c r="I39" s="50"/>
    </row>
    <row r="40" spans="2:10" ht="16.5" thickBot="1" x14ac:dyDescent="0.3">
      <c r="D40" s="6"/>
      <c r="E40" s="6"/>
      <c r="F40" s="6"/>
      <c r="G40" s="6"/>
      <c r="H40" s="6"/>
    </row>
    <row r="41" spans="2:10" ht="19.5" thickBot="1" x14ac:dyDescent="0.35">
      <c r="B41" s="45" t="s">
        <v>21</v>
      </c>
      <c r="C41" s="19" t="s">
        <v>5</v>
      </c>
      <c r="D41" s="20" t="s">
        <v>6</v>
      </c>
      <c r="E41" s="21" t="s">
        <v>17</v>
      </c>
      <c r="F41" s="24">
        <v>14.12</v>
      </c>
      <c r="G41" s="36">
        <f>1682*2</f>
        <v>3364</v>
      </c>
      <c r="H41" s="25">
        <f t="shared" si="0"/>
        <v>47499.68</v>
      </c>
      <c r="I41" s="26"/>
      <c r="J41" s="41">
        <f>+H41+I42</f>
        <v>66499.551999999996</v>
      </c>
    </row>
    <row r="42" spans="2:10" ht="16.5" customHeight="1" thickBot="1" x14ac:dyDescent="0.3">
      <c r="C42" s="23" t="s">
        <v>8</v>
      </c>
      <c r="D42" s="71" t="s">
        <v>9</v>
      </c>
      <c r="E42" s="71"/>
      <c r="F42" s="71"/>
      <c r="G42" s="71"/>
      <c r="H42" s="71"/>
      <c r="I42" s="18">
        <f>+H41*0.4</f>
        <v>18999.871999999999</v>
      </c>
    </row>
    <row r="43" spans="2:10" x14ac:dyDescent="0.25">
      <c r="C43" s="9"/>
      <c r="D43" s="72" t="s">
        <v>10</v>
      </c>
      <c r="E43" s="72"/>
      <c r="F43" s="72"/>
      <c r="G43" s="72"/>
      <c r="H43" s="72"/>
      <c r="I43" s="5"/>
    </row>
    <row r="44" spans="2:10" ht="15.75" customHeight="1" x14ac:dyDescent="0.25">
      <c r="C44" s="27"/>
      <c r="D44" s="67" t="s">
        <v>11</v>
      </c>
      <c r="E44" s="67"/>
      <c r="F44" s="67"/>
      <c r="G44" s="67"/>
      <c r="H44" s="68"/>
      <c r="I44" s="46">
        <v>2300</v>
      </c>
    </row>
    <row r="45" spans="2:10" ht="15.75" customHeight="1" x14ac:dyDescent="0.25">
      <c r="C45" s="28"/>
      <c r="D45" s="65" t="s">
        <v>12</v>
      </c>
      <c r="E45" s="65"/>
      <c r="F45" s="65"/>
      <c r="G45" s="65"/>
      <c r="H45" s="66"/>
      <c r="I45" s="46">
        <v>200</v>
      </c>
    </row>
    <row r="46" spans="2:10" ht="15.75" customHeight="1" x14ac:dyDescent="0.25">
      <c r="C46" s="28"/>
      <c r="D46" s="65" t="s">
        <v>31</v>
      </c>
      <c r="E46" s="65"/>
      <c r="F46" s="65"/>
      <c r="G46" s="65"/>
      <c r="H46" s="66"/>
      <c r="I46" s="46">
        <v>4762.7</v>
      </c>
    </row>
    <row r="47" spans="2:10" ht="15.75" customHeight="1" x14ac:dyDescent="0.25">
      <c r="C47" s="28"/>
      <c r="D47" s="65" t="s">
        <v>13</v>
      </c>
      <c r="E47" s="65"/>
      <c r="F47" s="65"/>
      <c r="G47" s="65"/>
      <c r="H47" s="66"/>
      <c r="I47" s="46"/>
    </row>
    <row r="48" spans="2:10" ht="15.75" customHeight="1" x14ac:dyDescent="0.25">
      <c r="C48" s="28"/>
      <c r="D48" s="65" t="s">
        <v>30</v>
      </c>
      <c r="E48" s="65"/>
      <c r="F48" s="65"/>
      <c r="G48" s="65"/>
      <c r="H48" s="66"/>
      <c r="I48" s="46"/>
    </row>
    <row r="49" spans="2:10" ht="15.75" customHeight="1" x14ac:dyDescent="0.25">
      <c r="C49" s="28"/>
      <c r="D49" s="65" t="s">
        <v>29</v>
      </c>
      <c r="E49" s="65"/>
      <c r="F49" s="65"/>
      <c r="G49" s="65"/>
      <c r="H49" s="66"/>
      <c r="I49" s="46"/>
    </row>
    <row r="50" spans="2:10" ht="15.75" customHeight="1" thickBot="1" x14ac:dyDescent="0.3">
      <c r="C50" s="29"/>
      <c r="D50" s="69" t="s">
        <v>14</v>
      </c>
      <c r="E50" s="69"/>
      <c r="F50" s="69"/>
      <c r="G50" s="69"/>
      <c r="H50" s="70"/>
      <c r="I50" s="47">
        <f>+J41*0.1765</f>
        <v>11737.170928</v>
      </c>
    </row>
    <row r="51" spans="2:10" ht="16.5" thickBot="1" x14ac:dyDescent="0.3">
      <c r="C51" s="57" t="s">
        <v>25</v>
      </c>
      <c r="D51" s="57"/>
      <c r="E51" s="57"/>
      <c r="F51" s="57"/>
      <c r="G51" s="57"/>
      <c r="H51" s="57"/>
      <c r="I51" s="42">
        <f>SUM(I44:I50)</f>
        <v>18999.870928</v>
      </c>
    </row>
    <row r="52" spans="2:10" ht="16.5" thickBot="1" x14ac:dyDescent="0.3">
      <c r="C52" s="43"/>
      <c r="D52" s="43"/>
      <c r="E52" s="43"/>
      <c r="F52" s="43"/>
      <c r="G52" s="43"/>
      <c r="H52" s="43"/>
      <c r="I52" s="44"/>
    </row>
    <row r="53" spans="2:10" ht="15.75" customHeight="1" x14ac:dyDescent="0.25">
      <c r="C53" s="58" t="s">
        <v>26</v>
      </c>
      <c r="D53" s="59"/>
      <c r="E53" s="59"/>
      <c r="F53" s="59"/>
      <c r="G53" s="59"/>
      <c r="H53" s="59"/>
      <c r="I53" s="55">
        <f>+I51-I42</f>
        <v>-1.0719999991124496E-3</v>
      </c>
    </row>
    <row r="54" spans="2:10" ht="16.5" thickBot="1" x14ac:dyDescent="0.3">
      <c r="C54" s="60"/>
      <c r="D54" s="61"/>
      <c r="E54" s="61"/>
      <c r="F54" s="61"/>
      <c r="G54" s="61"/>
      <c r="H54" s="61"/>
      <c r="I54" s="56"/>
    </row>
    <row r="55" spans="2:10" s="48" customFormat="1" x14ac:dyDescent="0.25">
      <c r="C55" s="52"/>
      <c r="D55" s="53"/>
      <c r="E55" s="53"/>
      <c r="F55" s="53"/>
      <c r="G55" s="53"/>
      <c r="H55" s="53"/>
      <c r="I55" s="54"/>
    </row>
    <row r="56" spans="2:10" ht="16.5" thickBot="1" x14ac:dyDescent="0.3"/>
    <row r="57" spans="2:10" ht="19.5" thickBot="1" x14ac:dyDescent="0.35">
      <c r="B57" s="45" t="s">
        <v>22</v>
      </c>
      <c r="C57" s="30" t="s">
        <v>5</v>
      </c>
      <c r="D57" s="31" t="s">
        <v>6</v>
      </c>
      <c r="E57" s="32" t="s">
        <v>18</v>
      </c>
      <c r="F57" s="24">
        <v>12.04</v>
      </c>
      <c r="G57" s="36">
        <f>1682*2</f>
        <v>3364</v>
      </c>
      <c r="H57" s="25">
        <f t="shared" si="0"/>
        <v>40502.559999999998</v>
      </c>
      <c r="I57" s="33"/>
      <c r="J57" s="41">
        <f>+H57+I58</f>
        <v>56703.583999999995</v>
      </c>
    </row>
    <row r="58" spans="2:10" ht="16.5" customHeight="1" thickBot="1" x14ac:dyDescent="0.3">
      <c r="C58" s="23" t="s">
        <v>8</v>
      </c>
      <c r="D58" s="71" t="s">
        <v>9</v>
      </c>
      <c r="E58" s="71"/>
      <c r="F58" s="71"/>
      <c r="G58" s="71"/>
      <c r="H58" s="71"/>
      <c r="I58" s="18">
        <f>+H57*0.4</f>
        <v>16201.023999999999</v>
      </c>
    </row>
    <row r="59" spans="2:10" x14ac:dyDescent="0.25">
      <c r="C59" s="9"/>
      <c r="D59" s="72" t="s">
        <v>10</v>
      </c>
      <c r="E59" s="72"/>
      <c r="F59" s="72"/>
      <c r="G59" s="72"/>
      <c r="H59" s="72"/>
      <c r="I59" s="5"/>
    </row>
    <row r="60" spans="2:10" ht="15.75" customHeight="1" x14ac:dyDescent="0.25">
      <c r="C60" s="27"/>
      <c r="D60" s="67" t="s">
        <v>11</v>
      </c>
      <c r="E60" s="67"/>
      <c r="F60" s="67"/>
      <c r="G60" s="67"/>
      <c r="H60" s="68"/>
      <c r="I60" s="46">
        <v>2300</v>
      </c>
    </row>
    <row r="61" spans="2:10" ht="15.75" customHeight="1" x14ac:dyDescent="0.25">
      <c r="C61" s="28"/>
      <c r="D61" s="65" t="s">
        <v>12</v>
      </c>
      <c r="E61" s="65"/>
      <c r="F61" s="65"/>
      <c r="G61" s="65"/>
      <c r="H61" s="66"/>
      <c r="I61" s="46">
        <v>200</v>
      </c>
    </row>
    <row r="62" spans="2:10" ht="15.75" customHeight="1" x14ac:dyDescent="0.25">
      <c r="C62" s="28"/>
      <c r="D62" s="65" t="s">
        <v>31</v>
      </c>
      <c r="E62" s="65"/>
      <c r="F62" s="65"/>
      <c r="G62" s="65"/>
      <c r="H62" s="66"/>
      <c r="I62" s="46">
        <v>3692.84</v>
      </c>
    </row>
    <row r="63" spans="2:10" ht="15.75" customHeight="1" x14ac:dyDescent="0.25">
      <c r="C63" s="28"/>
      <c r="D63" s="65" t="s">
        <v>13</v>
      </c>
      <c r="E63" s="65"/>
      <c r="F63" s="65"/>
      <c r="G63" s="65"/>
      <c r="H63" s="66"/>
      <c r="I63" s="46"/>
    </row>
    <row r="64" spans="2:10" ht="15.75" customHeight="1" x14ac:dyDescent="0.25">
      <c r="C64" s="28"/>
      <c r="D64" s="65" t="s">
        <v>30</v>
      </c>
      <c r="E64" s="65"/>
      <c r="F64" s="65"/>
      <c r="G64" s="65"/>
      <c r="H64" s="66"/>
      <c r="I64" s="46"/>
    </row>
    <row r="65" spans="3:9" ht="15.75" customHeight="1" x14ac:dyDescent="0.25">
      <c r="C65" s="28"/>
      <c r="D65" s="65" t="s">
        <v>29</v>
      </c>
      <c r="E65" s="65"/>
      <c r="F65" s="65"/>
      <c r="G65" s="65"/>
      <c r="H65" s="66"/>
      <c r="I65" s="46"/>
    </row>
    <row r="66" spans="3:9" ht="15.75" customHeight="1" thickBot="1" x14ac:dyDescent="0.3">
      <c r="C66" s="29"/>
      <c r="D66" s="69" t="s">
        <v>14</v>
      </c>
      <c r="E66" s="69"/>
      <c r="F66" s="69"/>
      <c r="G66" s="69"/>
      <c r="H66" s="70"/>
      <c r="I66" s="47">
        <f>+J57*0.1765</f>
        <v>10008.182575999999</v>
      </c>
    </row>
    <row r="67" spans="3:9" ht="16.5" thickBot="1" x14ac:dyDescent="0.3">
      <c r="C67" s="57" t="s">
        <v>25</v>
      </c>
      <c r="D67" s="57"/>
      <c r="E67" s="57"/>
      <c r="F67" s="57"/>
      <c r="G67" s="57"/>
      <c r="H67" s="57"/>
      <c r="I67" s="42">
        <f>SUM(I60:I66)</f>
        <v>16201.022575999999</v>
      </c>
    </row>
    <row r="68" spans="3:9" ht="16.5" thickBot="1" x14ac:dyDescent="0.3">
      <c r="C68" s="43"/>
      <c r="D68" s="43"/>
      <c r="E68" s="43"/>
      <c r="F68" s="43"/>
      <c r="G68" s="43"/>
      <c r="H68" s="43"/>
      <c r="I68" s="44"/>
    </row>
    <row r="69" spans="3:9" x14ac:dyDescent="0.25">
      <c r="C69" s="58" t="s">
        <v>26</v>
      </c>
      <c r="D69" s="59"/>
      <c r="E69" s="59"/>
      <c r="F69" s="59"/>
      <c r="G69" s="59"/>
      <c r="H69" s="59"/>
      <c r="I69" s="55">
        <f>+I67-I58</f>
        <v>-1.4240000000427244E-3</v>
      </c>
    </row>
    <row r="70" spans="3:9" ht="16.5" thickBot="1" x14ac:dyDescent="0.3">
      <c r="C70" s="60"/>
      <c r="D70" s="61"/>
      <c r="E70" s="61"/>
      <c r="F70" s="61"/>
      <c r="G70" s="61"/>
      <c r="H70" s="61"/>
      <c r="I70" s="56"/>
    </row>
  </sheetData>
  <mergeCells count="52">
    <mergeCell ref="D10:H10"/>
    <mergeCell ref="D11:H11"/>
    <mergeCell ref="D12:H12"/>
    <mergeCell ref="C5:G6"/>
    <mergeCell ref="D13:H13"/>
    <mergeCell ref="D14:H14"/>
    <mergeCell ref="D15:H15"/>
    <mergeCell ref="D16:H16"/>
    <mergeCell ref="D17:H17"/>
    <mergeCell ref="D65:H65"/>
    <mergeCell ref="C21:H22"/>
    <mergeCell ref="C53:H54"/>
    <mergeCell ref="C19:H19"/>
    <mergeCell ref="D66:H66"/>
    <mergeCell ref="C8:D8"/>
    <mergeCell ref="D58:H58"/>
    <mergeCell ref="D59:H59"/>
    <mergeCell ref="D60:H60"/>
    <mergeCell ref="D61:H61"/>
    <mergeCell ref="D62:H62"/>
    <mergeCell ref="D46:H46"/>
    <mergeCell ref="D47:H47"/>
    <mergeCell ref="D48:H48"/>
    <mergeCell ref="D49:H49"/>
    <mergeCell ref="D50:H50"/>
    <mergeCell ref="D34:H34"/>
    <mergeCell ref="D42:H42"/>
    <mergeCell ref="D43:H43"/>
    <mergeCell ref="I21:I22"/>
    <mergeCell ref="C2:E2"/>
    <mergeCell ref="C4:G4"/>
    <mergeCell ref="D63:H63"/>
    <mergeCell ref="D64:H64"/>
    <mergeCell ref="D44:H44"/>
    <mergeCell ref="D45:H45"/>
    <mergeCell ref="D29:H29"/>
    <mergeCell ref="D30:H30"/>
    <mergeCell ref="D31:H31"/>
    <mergeCell ref="D32:H32"/>
    <mergeCell ref="D33:H33"/>
    <mergeCell ref="D18:H18"/>
    <mergeCell ref="D26:H26"/>
    <mergeCell ref="D27:H27"/>
    <mergeCell ref="D28:H28"/>
    <mergeCell ref="I53:I54"/>
    <mergeCell ref="C67:H67"/>
    <mergeCell ref="C69:H70"/>
    <mergeCell ref="I69:I70"/>
    <mergeCell ref="C35:H35"/>
    <mergeCell ref="C37:H38"/>
    <mergeCell ref="I37:I38"/>
    <mergeCell ref="C51:H51"/>
  </mergeCells>
  <pageMargins left="0.7" right="0.7" top="0.75" bottom="0.75" header="0.3" footer="0.3"/>
  <pageSetup paperSize="9" scale="4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1E4EBD3C9644285093CB51BA0AD9C" ma:contentTypeVersion="0" ma:contentTypeDescription="Create a new document." ma:contentTypeScope="" ma:versionID="8b92e4c646412a18981e50ecb22ba4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5D205-FA07-4918-AEFD-C2E56643C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617D4-D8A0-49D4-972C-687DB89A49EC}"/>
</file>

<file path=customXml/itemProps3.xml><?xml version="1.0" encoding="utf-8"?>
<ds:datastoreItem xmlns:ds="http://schemas.openxmlformats.org/officeDocument/2006/customXml" ds:itemID="{879CAF77-4695-47BF-93EF-9A6F799ACDC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PO dokt. staž. 2020m.kvietimas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 Tkacenko</dc:creator>
  <cp:lastModifiedBy>Tamošauskaitė Eglė</cp:lastModifiedBy>
  <cp:lastPrinted>2020-01-14T09:07:58Z</cp:lastPrinted>
  <dcterms:created xsi:type="dcterms:W3CDTF">2016-10-12T06:28:45Z</dcterms:created>
  <dcterms:modified xsi:type="dcterms:W3CDTF">2020-01-14T09:08:26Z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0x010100B231E4EBD3C9644285093CB51BA0AD9C</vt:lpwstr>
  </property>
  <property fmtid="{D5CDD505-2E9C-101B-9397-08002B2CF9AE}" pid="3" name="auditlogfromitemproperty">
    <vt:lpwstr/>
  </property>
  <property fmtid="{D5CDD505-2E9C-101B-9397-08002B2CF9AE}" pid="4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&lt;/Fields&gt;_x000d_
  &lt;Value</vt:lpwstr>
  </property>
</Properties>
</file>