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jpeg" ContentType="image/jpeg"/>
  <Default Extension="xml" ContentType="application/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xl/_rels/workbook.xml.rels" ContentType="application/vnd.openxmlformats-package.relationships+xml"/>
  <Override PartName="/customXml/itemProps6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2"/>
  </sheets>
  <definedNames>
    <definedName function="false" hidden="false" localSheetId="0" name="_xlnm.Print_Area" vbProcedure="false">Munka1!$A$1:$AK$24</definedName>
    <definedName function="false" hidden="false" localSheetId="0" name="_xlnm.Print_Titles" vbProcedure="false">Munka1!$A:$A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<sst xmlns="http://schemas.openxmlformats.org/spreadsheetml/2006/main" count="10" uniqueCount="10">
  <si>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I-III. hó</t>
  </si>
  <si>
    <t xml:space="preserve">I-IV. hó</t>
  </si>
  <si>
    <t xml:space="preserve">I-V. hó</t>
  </si>
  <si>
    <t xml:space="preserve">I-VI. hó</t>
  </si>
  <si>
    <t xml:space="preserve">I-VII. hó</t>
  </si>
  <si>
    <t xml:space="preserve">I-VIII. hó</t>
  </si>
  <si>
    <t xml:space="preserve">I-IX. hó</t>
  </si>
  <si>
    <t xml:space="preserve">I-X. hó</t>
  </si>
  <si>
    <t xml:space="preserve">I-XI. hó</t>
  </si>
  <si>
    <t xml:space="preserve">I-XII. hó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</si>
</sst>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19">
    <font>
      <sz val="12"/>
      <name val="Times New Roman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sz val="13"/>
      <name val="Times New Roman CE"/>
      <family val="1"/>
      <charset val="238"/>
    </font>
    <font>
      <b val="true"/>
      <i val="true"/>
      <sz val="13"/>
      <name val="Times New Roman CE"/>
      <family val="1"/>
      <charset val="238"/>
    </font>
    <font>
      <sz val="13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sz val="13"/>
      <name val="Times New Roman CE"/>
      <family val="1"/>
      <charset val="238"/>
    </font>
    <font>
      <b val="true"/>
      <i val="true"/>
      <sz val="10"/>
      <name val="Times New Roman CE"/>
      <family val="0"/>
      <charset val="1"/>
    </font>
    <font>
      <b val="true"/>
      <sz val="13"/>
      <color rgb="FF000000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b val="true"/>
      <sz val="13"/>
      <name val="Times New Roman CE"/>
      <family val="0"/>
      <charset val="238"/>
    </font>
    <font>
      <b val="true"/>
      <sz val="13"/>
      <color rgb="FF000000"/>
      <name val="Times New Roman CE"/>
      <family val="0"/>
      <charset val="238"/>
    </font>
    <font>
      <b val="true"/>
      <i val="true"/>
      <sz val="10"/>
      <name val="Times New Roman CE"/>
      <family val="0"/>
      <charset val="238"/>
    </font>
    <font>
      <sz val="13"/>
      <name val="Times New Roman CE"/>
      <family val="0"/>
      <charset val="238"/>
    </font>
    <font>
      <sz val="13"/>
      <color rgb="FF000000"/>
      <name val="Times New Roman CE"/>
      <family val="0"/>
      <charset val="238"/>
    </font>
    <font>
      <i val="true"/>
      <sz val="10"/>
      <name val="Times New Roman CE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double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 style="medium"/>
      <right style="double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medium"/>
      <right style="double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double"/>
      <top style="thin"/>
      <bottom style="thin"/>
      <diagonal/>
    </border>
    <border diagonalUp="false" diagonalDown="false">
      <left style="medium"/>
      <right style="double"/>
      <top style="thin"/>
      <bottom style="medium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2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2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9" fillId="0" borderId="2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2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2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2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9" fillId="0" borderId="2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2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2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2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2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3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2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2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3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3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2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4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3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3" fillId="0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3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6" fillId="0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6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6" fillId="0" borderId="2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6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7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0" borderId="2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6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6" fillId="0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6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2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2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2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2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2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2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3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3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3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color rgb="00FFFFFF"/>
      </font>
      <fill>
        <patternFill>
          <bgColor rgb="FF00FFFF"/>
        </patternFill>
      </fill>
    </dxf>
    <dxf>
      <font>
        <color rgb="FFFFFF00"/>
      </font>
      <fill>
        <patternFill>
          <bgColor rgb="FFFF6600"/>
        </patternFill>
      </fill>
    </dxf>
    <dxf>
      <font>
        <color rgb="00FFFFFF"/>
      </font>
      <fill>
        <patternFill>
          <bgColor rgb="FF00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6.xml"/><Relationship Id="rId5" Type="http://schemas.openxmlformats.org/officeDocument/2006/relationships/customXml" Target="../customXml/item5.xml"/><Relationship Id="rId4" Type="http://schemas.openxmlformats.org/officeDocument/2006/relationships/customXml" Target="../customXml/item4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CCFF99"/>
    <pageSetUpPr fitToPage="false"/>
  </sheetPr>
  <dimension ref="A1:AV2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1" ySplit="2" topLeftCell="R4" activePane="bottomRight" state="frozen"/>
      <selection pane="topLeft" activeCell="A1" activeCellId="0" sqref="A1"/>
      <selection pane="topRight" activeCell="R1" activeCellId="0" sqref="R1"/>
      <selection pane="bottomLeft" activeCell="A4" activeCellId="0" sqref="A4"/>
      <selection pane="bottomRight" activeCell="A5" activeCellId="0" sqref="A5"/>
    </sheetView>
  </sheetViews>
  <sheetFormatPr defaultRowHeight="15.75" zeroHeight="false" outlineLevelRow="0" outlineLevelCol="0"/>
  <cols>
    <col collapsed="false" customWidth="true" hidden="false" outlineLevel="0" max="1" min="1" style="1" width="46.25"/>
    <col collapsed="false" customWidth="true" hidden="false" outlineLevel="0" max="2" min="2" style="1" width="12.13"/>
    <col collapsed="false" customWidth="false" hidden="false" outlineLevel="0" max="4" min="3" style="1" width="11.37"/>
    <col collapsed="false" customWidth="true" hidden="false" outlineLevel="0" max="5" min="5" style="1" width="12.13"/>
    <col collapsed="false" customWidth="false" hidden="false" outlineLevel="0" max="7" min="6" style="1" width="11.37"/>
    <col collapsed="false" customWidth="true" hidden="false" outlineLevel="0" max="8" min="8" style="1" width="12.13"/>
    <col collapsed="false" customWidth="false" hidden="false" outlineLevel="0" max="10" min="9" style="1" width="11.37"/>
    <col collapsed="false" customWidth="true" hidden="false" outlineLevel="0" max="12" min="11" style="0" width="12.13"/>
    <col collapsed="false" customWidth="true" hidden="false" outlineLevel="0" max="13" min="13" style="0" width="6.63"/>
    <col collapsed="false" customWidth="true" hidden="false" outlineLevel="0" max="15" min="14" style="0" width="12.13"/>
    <col collapsed="false" customWidth="true" hidden="false" outlineLevel="0" max="16" min="16" style="0" width="6.63"/>
    <col collapsed="false" customWidth="true" hidden="false" outlineLevel="0" max="18" min="17" style="0" width="12.13"/>
    <col collapsed="false" customWidth="true" hidden="false" outlineLevel="0" max="19" min="19" style="0" width="6.63"/>
    <col collapsed="false" customWidth="true" hidden="false" outlineLevel="0" max="20" min="20" style="0" width="12"/>
    <col collapsed="false" customWidth="true" hidden="false" outlineLevel="0" max="21" min="21" style="0" width="12.13"/>
    <col collapsed="false" customWidth="true" hidden="false" outlineLevel="0" max="22" min="22" style="0" width="6.63"/>
    <col collapsed="false" customWidth="true" hidden="false" outlineLevel="0" max="23" min="23" style="0" width="12"/>
    <col collapsed="false" customWidth="true" hidden="false" outlineLevel="0" max="24" min="24" style="0" width="12.13"/>
    <col collapsed="false" customWidth="true" hidden="false" outlineLevel="0" max="25" min="25" style="0" width="6.63"/>
    <col collapsed="false" customWidth="true" hidden="false" outlineLevel="0" max="26" min="26" style="0" width="12"/>
    <col collapsed="false" customWidth="true" hidden="false" outlineLevel="0" max="27" min="27" style="0" width="12.13"/>
    <col collapsed="false" customWidth="true" hidden="false" outlineLevel="0" max="28" min="28" style="0" width="6.63"/>
    <col collapsed="false" customWidth="true" hidden="false" outlineLevel="0" max="29" min="29" style="0" width="12.63"/>
    <col collapsed="false" customWidth="false" hidden="false" outlineLevel="0" max="30" min="30" style="0" width="11.37"/>
    <col collapsed="false" customWidth="true" hidden="false" outlineLevel="0" max="31" min="31" style="0" width="6.63"/>
    <col collapsed="false" customWidth="true" hidden="false" outlineLevel="0" max="32" min="32" style="0" width="12.63"/>
    <col collapsed="false" customWidth="false" hidden="false" outlineLevel="0" max="33" min="33" style="0" width="11.37"/>
    <col collapsed="false" customWidth="true" hidden="false" outlineLevel="0" max="34" min="34" style="0" width="6.63"/>
    <col collapsed="false" customWidth="true" hidden="false" outlineLevel="0" max="35" min="35" style="0" width="12.63"/>
    <col collapsed="false" customWidth="false" hidden="false" outlineLevel="0" max="36" min="36" style="0" width="11.37"/>
    <col collapsed="false" customWidth="true" hidden="false" outlineLevel="0" max="37" min="37" style="0" width="6.63"/>
    <col collapsed="false" customWidth="false" hidden="false" outlineLevel="0" max="38" min="38" style="0" width="11.37"/>
    <col collapsed="false" customWidth="true" hidden="false" outlineLevel="0" max="40" min="39" style="0" width="12.63"/>
    <col collapsed="false" customWidth="true" hidden="false" outlineLevel="0" max="48" min="41" style="0" width="13.63"/>
    <col collapsed="false" customWidth="true" hidden="false" outlineLevel="0" max="1025" min="49" style="0" width="8.62"/>
  </cols>
  <sheetData>
    <row r="1" customFormat="false" ht="39.9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P1" s="4"/>
      <c r="R1" s="5"/>
      <c r="S1" s="6"/>
    </row>
    <row r="2" customFormat="false" ht="20.1" hidden="false" customHeight="true" outlineLevel="0" collapsed="false">
      <c r="A2" s="7"/>
      <c r="B2" s="8"/>
      <c r="C2" s="9"/>
      <c r="D2" s="10"/>
      <c r="E2" s="8"/>
      <c r="F2" s="9"/>
      <c r="G2" s="10"/>
      <c r="H2" s="8"/>
      <c r="I2" s="9"/>
      <c r="J2" s="11"/>
      <c r="K2" s="9"/>
      <c r="L2" s="9"/>
      <c r="M2" s="9"/>
      <c r="N2" s="12"/>
      <c r="O2" s="9"/>
      <c r="P2" s="13"/>
      <c r="Q2" s="9"/>
      <c r="R2" s="9"/>
      <c r="S2" s="14"/>
      <c r="T2" s="9"/>
      <c r="U2" s="9"/>
      <c r="V2" s="13"/>
      <c r="W2" s="12"/>
      <c r="X2" s="9"/>
      <c r="Y2" s="13"/>
      <c r="Z2" s="12"/>
      <c r="AA2" s="9"/>
      <c r="AB2" s="15"/>
      <c r="AC2" s="9"/>
      <c r="AD2" s="9"/>
      <c r="AE2" s="13"/>
      <c r="AF2" s="12"/>
      <c r="AG2" s="9"/>
      <c r="AH2" s="13"/>
      <c r="AI2" s="12"/>
      <c r="AJ2" s="9"/>
      <c r="AK2" s="15"/>
      <c r="AL2" s="16"/>
      <c r="AM2" s="17" t="s">
        <v>0</v>
      </c>
      <c r="AN2" s="17" t="s">
        <v>1</v>
      </c>
      <c r="AO2" s="17" t="s">
        <v>2</v>
      </c>
      <c r="AP2" s="17" t="s">
        <v>3</v>
      </c>
      <c r="AQ2" s="17" t="s">
        <v>4</v>
      </c>
      <c r="AR2" s="17" t="s">
        <v>5</v>
      </c>
      <c r="AS2" s="17" t="s">
        <v>6</v>
      </c>
      <c r="AT2" s="17" t="s">
        <v>7</v>
      </c>
      <c r="AU2" s="17" t="s">
        <v>8</v>
      </c>
      <c r="AV2" s="17" t="s">
        <v>9</v>
      </c>
    </row>
    <row r="3" customFormat="false" ht="20.1" hidden="false" customHeight="true" outlineLevel="0" collapsed="false">
      <c r="A3" s="18"/>
      <c r="B3" s="19"/>
      <c r="C3" s="20"/>
      <c r="D3" s="21"/>
      <c r="E3" s="19"/>
      <c r="F3" s="20"/>
      <c r="G3" s="21"/>
      <c r="H3" s="19"/>
      <c r="I3" s="20"/>
      <c r="J3" s="22"/>
      <c r="K3" s="19"/>
      <c r="L3" s="23"/>
      <c r="M3" s="23"/>
      <c r="N3" s="21"/>
      <c r="O3" s="23"/>
      <c r="P3" s="21"/>
      <c r="Q3" s="21"/>
      <c r="R3" s="23"/>
      <c r="S3" s="24"/>
      <c r="T3" s="21"/>
      <c r="U3" s="23"/>
      <c r="V3" s="21"/>
      <c r="W3" s="23"/>
      <c r="X3" s="23"/>
      <c r="Y3" s="21"/>
      <c r="Z3" s="23"/>
      <c r="AA3" s="23"/>
      <c r="AB3" s="25"/>
      <c r="AC3" s="21"/>
      <c r="AD3" s="23"/>
      <c r="AE3" s="23"/>
      <c r="AF3" s="23"/>
      <c r="AG3" s="23"/>
      <c r="AH3" s="21"/>
      <c r="AI3" s="23"/>
      <c r="AJ3" s="23"/>
      <c r="AK3" s="25"/>
      <c r="AL3" s="16"/>
      <c r="AM3" s="17"/>
      <c r="AN3" s="17"/>
      <c r="AO3" s="17"/>
    </row>
    <row r="4" s="34" customFormat="true" ht="30" hidden="false" customHeight="true" outlineLevel="0" collapsed="false">
      <c r="A4" s="26"/>
      <c r="B4" s="27"/>
      <c r="C4" s="27"/>
      <c r="D4" s="27"/>
      <c r="E4" s="27"/>
      <c r="F4" s="27"/>
      <c r="G4" s="27"/>
      <c r="H4" s="27"/>
      <c r="I4" s="27"/>
      <c r="J4" s="28"/>
      <c r="K4" s="29"/>
      <c r="L4" s="29"/>
      <c r="M4" s="29"/>
      <c r="N4" s="29"/>
      <c r="O4" s="29"/>
      <c r="P4" s="29"/>
      <c r="Q4" s="29"/>
      <c r="R4" s="29"/>
      <c r="S4" s="30"/>
      <c r="T4" s="29"/>
      <c r="U4" s="29"/>
      <c r="V4" s="29"/>
      <c r="W4" s="29"/>
      <c r="X4" s="29"/>
      <c r="Y4" s="29"/>
      <c r="Z4" s="29"/>
      <c r="AA4" s="29"/>
      <c r="AB4" s="31"/>
      <c r="AC4" s="29"/>
      <c r="AD4" s="29"/>
      <c r="AE4" s="29"/>
      <c r="AF4" s="29"/>
      <c r="AG4" s="29"/>
      <c r="AH4" s="29"/>
      <c r="AI4" s="29"/>
      <c r="AJ4" s="29"/>
      <c r="AK4" s="31"/>
      <c r="AL4" s="32"/>
      <c r="AM4" s="33"/>
      <c r="AN4" s="33"/>
      <c r="AO4" s="33"/>
      <c r="AP4" s="33"/>
      <c r="AQ4" s="33"/>
      <c r="AR4" s="33"/>
      <c r="AS4" s="33"/>
      <c r="AT4" s="33"/>
      <c r="AU4" s="33"/>
      <c r="AV4" s="33"/>
    </row>
    <row r="5" s="50" customFormat="true" ht="20.1" hidden="false" customHeight="true" outlineLevel="0" collapsed="false">
      <c r="A5" s="35"/>
      <c r="B5" s="36"/>
      <c r="C5" s="37"/>
      <c r="D5" s="38"/>
      <c r="E5" s="36"/>
      <c r="F5" s="37"/>
      <c r="G5" s="38"/>
      <c r="H5" s="36"/>
      <c r="I5" s="37"/>
      <c r="J5" s="39"/>
      <c r="K5" s="40" t="n">
        <v>5000</v>
      </c>
      <c r="L5" s="41" t="n">
        <f aca="false">AN5-AM5</f>
        <v>0</v>
      </c>
      <c r="M5" s="42" t="n">
        <f aca="false">(L5-K5)/K5*100</f>
        <v>-100</v>
      </c>
      <c r="N5" s="43" t="n">
        <v>5000</v>
      </c>
      <c r="O5" s="41" t="n">
        <f aca="false">AO5-AN5</f>
        <v>0</v>
      </c>
      <c r="P5" s="44" t="n">
        <f aca="false">(O5-N5)/N5*100</f>
        <v>-100</v>
      </c>
      <c r="Q5" s="43" t="n">
        <v>5000</v>
      </c>
      <c r="R5" s="41" t="n">
        <f aca="false">AP5-AO5</f>
        <v>0</v>
      </c>
      <c r="S5" s="45" t="n">
        <f aca="false">(R5-Q5)/Q5*100</f>
        <v>-100</v>
      </c>
      <c r="T5" s="43"/>
      <c r="U5" s="41"/>
      <c r="V5" s="46"/>
      <c r="W5" s="41"/>
      <c r="X5" s="40"/>
      <c r="Y5" s="46"/>
      <c r="Z5" s="41"/>
      <c r="AA5" s="41"/>
      <c r="AB5" s="47"/>
      <c r="AC5" s="43"/>
      <c r="AD5" s="41"/>
      <c r="AE5" s="46"/>
      <c r="AF5" s="41"/>
      <c r="AG5" s="41"/>
      <c r="AH5" s="46"/>
      <c r="AI5" s="41"/>
      <c r="AJ5" s="41"/>
      <c r="AK5" s="48"/>
      <c r="AL5" s="40"/>
      <c r="AM5" s="49"/>
      <c r="AN5" s="49"/>
      <c r="AO5" s="49"/>
      <c r="AP5" s="49"/>
      <c r="AQ5" s="49"/>
      <c r="AR5" s="49"/>
      <c r="AS5" s="49"/>
      <c r="AT5" s="49"/>
      <c r="AU5" s="49"/>
      <c r="AV5" s="49"/>
    </row>
    <row r="6" s="50" customFormat="true" ht="16.5" hidden="false" customHeight="false" outlineLevel="0" collapsed="false">
      <c r="A6" s="51"/>
      <c r="B6" s="52"/>
      <c r="C6" s="53"/>
      <c r="D6" s="54"/>
      <c r="E6" s="53"/>
      <c r="F6" s="55"/>
      <c r="G6" s="54"/>
      <c r="H6" s="55"/>
      <c r="I6" s="55"/>
      <c r="J6" s="56"/>
      <c r="K6" s="55" t="n">
        <f aca="false">K7+K8+K9</f>
        <v>15200</v>
      </c>
      <c r="L6" s="52" t="n">
        <f aca="false">L7+L8+L9</f>
        <v>0</v>
      </c>
      <c r="M6" s="46" t="n">
        <f aca="false">(L6-K6)/K6*100</f>
        <v>-100</v>
      </c>
      <c r="N6" s="55" t="n">
        <f aca="false">N7+N8+N9</f>
        <v>15200</v>
      </c>
      <c r="O6" s="55" t="n">
        <f aca="false">O7+O8+O9</f>
        <v>0</v>
      </c>
      <c r="P6" s="44" t="n">
        <f aca="false">(O6-N6)/N6*100</f>
        <v>-100</v>
      </c>
      <c r="Q6" s="55" t="n">
        <f aca="false">Q7+Q8+Q9</f>
        <v>15200</v>
      </c>
      <c r="R6" s="55" t="n">
        <f aca="false">R7+R8+R9</f>
        <v>0</v>
      </c>
      <c r="S6" s="45" t="n">
        <f aca="false">(R6-Q6)/Q6*100</f>
        <v>-100</v>
      </c>
      <c r="T6" s="55"/>
      <c r="U6" s="52"/>
      <c r="V6" s="46"/>
      <c r="W6" s="55"/>
      <c r="X6" s="52"/>
      <c r="Y6" s="46"/>
      <c r="Z6" s="55"/>
      <c r="AA6" s="52"/>
      <c r="AB6" s="47"/>
      <c r="AC6" s="55"/>
      <c r="AD6" s="52"/>
      <c r="AE6" s="46"/>
      <c r="AF6" s="55"/>
      <c r="AG6" s="52"/>
      <c r="AH6" s="46"/>
      <c r="AI6" s="55"/>
      <c r="AJ6" s="55"/>
      <c r="AK6" s="48"/>
      <c r="AL6" s="40"/>
      <c r="AM6" s="49" t="n">
        <f aca="false">AM7+AM8+AM9</f>
        <v>0</v>
      </c>
      <c r="AN6" s="49" t="n">
        <f aca="false">AN7+AN8+AN9</f>
        <v>0</v>
      </c>
      <c r="AO6" s="49" t="n">
        <f aca="false">AO7+AO8+AO9</f>
        <v>0</v>
      </c>
      <c r="AP6" s="49" t="n">
        <f aca="false">AP7+AP8+AP9</f>
        <v>0</v>
      </c>
      <c r="AQ6" s="49" t="n">
        <f aca="false">AQ7+AQ8+AQ9</f>
        <v>0</v>
      </c>
      <c r="AR6" s="49" t="n">
        <f aca="false">AR7+AR8+AR9</f>
        <v>0</v>
      </c>
      <c r="AS6" s="49" t="n">
        <f aca="false">AS7+AS8+AS9</f>
        <v>0</v>
      </c>
      <c r="AT6" s="49" t="n">
        <f aca="false">AT7+AT8+AT9</f>
        <v>0</v>
      </c>
      <c r="AU6" s="49" t="n">
        <f aca="false">AU7+AU8+AU9</f>
        <v>0</v>
      </c>
      <c r="AV6" s="49" t="n">
        <f aca="false">AV7+AV8+AV9</f>
        <v>0</v>
      </c>
    </row>
    <row r="7" s="50" customFormat="true" ht="20.1" hidden="false" customHeight="true" outlineLevel="0" collapsed="false">
      <c r="A7" s="57"/>
      <c r="B7" s="58"/>
      <c r="C7" s="59"/>
      <c r="D7" s="60"/>
      <c r="E7" s="58"/>
      <c r="F7" s="59"/>
      <c r="G7" s="60"/>
      <c r="H7" s="58"/>
      <c r="I7" s="59"/>
      <c r="J7" s="61"/>
      <c r="K7" s="62" t="n">
        <v>4200</v>
      </c>
      <c r="L7" s="63" t="n">
        <f aca="false">AN7-AM7</f>
        <v>0</v>
      </c>
      <c r="M7" s="46" t="n">
        <f aca="false">(L7-K7)/K7*100</f>
        <v>-100</v>
      </c>
      <c r="N7" s="64" t="n">
        <v>4200</v>
      </c>
      <c r="O7" s="63" t="n">
        <f aca="false">AO7-AN7</f>
        <v>0</v>
      </c>
      <c r="P7" s="44" t="n">
        <f aca="false">(O7-N7)/N7*100</f>
        <v>-100</v>
      </c>
      <c r="Q7" s="64" t="n">
        <v>4200</v>
      </c>
      <c r="R7" s="63" t="n">
        <f aca="false">AP7-AO7</f>
        <v>0</v>
      </c>
      <c r="S7" s="45" t="n">
        <f aca="false">(R7-Q7)/Q7*100</f>
        <v>-100</v>
      </c>
      <c r="T7" s="64"/>
      <c r="U7" s="63"/>
      <c r="V7" s="46"/>
      <c r="W7" s="63"/>
      <c r="X7" s="62"/>
      <c r="Y7" s="46"/>
      <c r="Z7" s="63"/>
      <c r="AA7" s="63"/>
      <c r="AB7" s="47"/>
      <c r="AC7" s="64"/>
      <c r="AD7" s="63"/>
      <c r="AE7" s="46"/>
      <c r="AF7" s="63"/>
      <c r="AG7" s="63"/>
      <c r="AH7" s="46"/>
      <c r="AI7" s="63"/>
      <c r="AJ7" s="63"/>
      <c r="AK7" s="48"/>
      <c r="AL7" s="40"/>
      <c r="AM7" s="49"/>
      <c r="AN7" s="49"/>
      <c r="AO7" s="49"/>
      <c r="AP7" s="49"/>
      <c r="AQ7" s="49"/>
      <c r="AR7" s="49"/>
      <c r="AS7" s="49"/>
      <c r="AT7" s="49"/>
      <c r="AU7" s="49"/>
      <c r="AV7" s="49"/>
    </row>
    <row r="8" s="50" customFormat="true" ht="20.1" hidden="false" customHeight="true" outlineLevel="0" collapsed="false">
      <c r="A8" s="65"/>
      <c r="B8" s="58"/>
      <c r="C8" s="59"/>
      <c r="D8" s="60"/>
      <c r="E8" s="58"/>
      <c r="F8" s="59"/>
      <c r="G8" s="60"/>
      <c r="H8" s="58"/>
      <c r="I8" s="59"/>
      <c r="J8" s="61"/>
      <c r="K8" s="62" t="n">
        <v>11000</v>
      </c>
      <c r="L8" s="63" t="n">
        <f aca="false">AN8-AM8</f>
        <v>0</v>
      </c>
      <c r="M8" s="46" t="n">
        <f aca="false">(L8-K8)/K8*100</f>
        <v>-100</v>
      </c>
      <c r="N8" s="64" t="n">
        <v>11000</v>
      </c>
      <c r="O8" s="63" t="n">
        <f aca="false">AO8-AN8</f>
        <v>0</v>
      </c>
      <c r="P8" s="44"/>
      <c r="Q8" s="64" t="n">
        <v>11000</v>
      </c>
      <c r="R8" s="63" t="n">
        <f aca="false">AP8-AO8</f>
        <v>0</v>
      </c>
      <c r="S8" s="45"/>
      <c r="T8" s="64"/>
      <c r="U8" s="63"/>
      <c r="V8" s="46"/>
      <c r="W8" s="63"/>
      <c r="X8" s="62"/>
      <c r="Y8" s="46"/>
      <c r="Z8" s="63"/>
      <c r="AA8" s="63"/>
      <c r="AB8" s="47"/>
      <c r="AC8" s="64"/>
      <c r="AD8" s="63"/>
      <c r="AE8" s="46"/>
      <c r="AF8" s="63"/>
      <c r="AG8" s="63"/>
      <c r="AH8" s="46"/>
      <c r="AI8" s="63"/>
      <c r="AJ8" s="63"/>
      <c r="AK8" s="48"/>
      <c r="AL8" s="40"/>
      <c r="AM8" s="49"/>
      <c r="AN8" s="49"/>
      <c r="AO8" s="49"/>
      <c r="AP8" s="49"/>
      <c r="AQ8" s="49"/>
      <c r="AR8" s="49"/>
      <c r="AS8" s="49"/>
      <c r="AT8" s="49"/>
      <c r="AU8" s="49"/>
      <c r="AV8" s="49"/>
    </row>
    <row r="9" s="50" customFormat="true" ht="20.1" hidden="false" customHeight="true" outlineLevel="0" collapsed="false">
      <c r="A9" s="65"/>
      <c r="B9" s="66"/>
      <c r="C9" s="67"/>
      <c r="D9" s="68"/>
      <c r="E9" s="66"/>
      <c r="F9" s="67"/>
      <c r="G9" s="68"/>
      <c r="H9" s="66"/>
      <c r="I9" s="67"/>
      <c r="J9" s="69"/>
      <c r="K9" s="62"/>
      <c r="L9" s="63" t="n">
        <f aca="false">AN9-AM9</f>
        <v>0</v>
      </c>
      <c r="M9" s="46"/>
      <c r="N9" s="64"/>
      <c r="O9" s="63" t="n">
        <f aca="false">AO9-AN9</f>
        <v>0</v>
      </c>
      <c r="P9" s="44"/>
      <c r="Q9" s="64"/>
      <c r="R9" s="63" t="n">
        <f aca="false">AP9-AO9</f>
        <v>0</v>
      </c>
      <c r="S9" s="45"/>
      <c r="T9" s="64"/>
      <c r="U9" s="63"/>
      <c r="V9" s="46"/>
      <c r="W9" s="63"/>
      <c r="X9" s="62"/>
      <c r="Y9" s="46"/>
      <c r="Z9" s="63"/>
      <c r="AA9" s="63"/>
      <c r="AB9" s="47"/>
      <c r="AC9" s="64"/>
      <c r="AD9" s="63"/>
      <c r="AE9" s="46"/>
      <c r="AF9" s="63"/>
      <c r="AG9" s="63"/>
      <c r="AH9" s="46"/>
      <c r="AI9" s="63"/>
      <c r="AJ9" s="63"/>
      <c r="AK9" s="48"/>
      <c r="AL9" s="40"/>
      <c r="AM9" s="49"/>
      <c r="AN9" s="49"/>
      <c r="AO9" s="49"/>
      <c r="AP9" s="49"/>
      <c r="AQ9" s="49"/>
      <c r="AR9" s="49"/>
      <c r="AS9" s="49"/>
      <c r="AT9" s="49"/>
      <c r="AU9" s="49"/>
      <c r="AV9" s="49"/>
    </row>
    <row r="10" s="50" customFormat="true" ht="30" hidden="false" customHeight="true" outlineLevel="0" collapsed="false">
      <c r="A10" s="70"/>
      <c r="B10" s="71"/>
      <c r="C10" s="72"/>
      <c r="D10" s="73"/>
      <c r="E10" s="74"/>
      <c r="F10" s="72"/>
      <c r="G10" s="73"/>
      <c r="H10" s="74"/>
      <c r="I10" s="72"/>
      <c r="J10" s="75"/>
      <c r="K10" s="76" t="n">
        <f aca="false">K5+K6</f>
        <v>20200</v>
      </c>
      <c r="L10" s="77" t="n">
        <f aca="false">L5+L6</f>
        <v>0</v>
      </c>
      <c r="M10" s="78" t="n">
        <f aca="false">(L10-K10)/K10*100</f>
        <v>-100</v>
      </c>
      <c r="N10" s="79" t="n">
        <f aca="false">N5+N6</f>
        <v>20200</v>
      </c>
      <c r="O10" s="77" t="n">
        <f aca="false">O5+O6</f>
        <v>0</v>
      </c>
      <c r="P10" s="78" t="n">
        <f aca="false">(O10-N10)/N10*100</f>
        <v>-100</v>
      </c>
      <c r="Q10" s="79" t="n">
        <f aca="false">Q5+Q6</f>
        <v>20200</v>
      </c>
      <c r="R10" s="77" t="n">
        <f aca="false">R5+R6</f>
        <v>0</v>
      </c>
      <c r="S10" s="78" t="n">
        <f aca="false">(R10-Q10)/Q10*100</f>
        <v>-100</v>
      </c>
      <c r="T10" s="79"/>
      <c r="U10" s="77"/>
      <c r="V10" s="78"/>
      <c r="W10" s="77"/>
      <c r="X10" s="76"/>
      <c r="Y10" s="78"/>
      <c r="Z10" s="77"/>
      <c r="AA10" s="77"/>
      <c r="AB10" s="78"/>
      <c r="AC10" s="79"/>
      <c r="AD10" s="77"/>
      <c r="AE10" s="78"/>
      <c r="AF10" s="77"/>
      <c r="AG10" s="77"/>
      <c r="AH10" s="78"/>
      <c r="AI10" s="77"/>
      <c r="AJ10" s="77"/>
      <c r="AK10" s="80"/>
      <c r="AL10" s="40"/>
      <c r="AM10" s="49" t="e">
        <f aca="false">#REF!+AM5+AM6</f>
        <v>#REF!</v>
      </c>
      <c r="AN10" s="49" t="e">
        <f aca="false">#REF!+AN5+AN6</f>
        <v>#REF!</v>
      </c>
      <c r="AO10" s="49" t="e">
        <f aca="false">#REF!+AO5+AO6</f>
        <v>#REF!</v>
      </c>
      <c r="AP10" s="49" t="e">
        <f aca="false">#REF!+AP5+AP6</f>
        <v>#REF!</v>
      </c>
      <c r="AQ10" s="49" t="e">
        <f aca="false">#REF!+AQ5+AQ6</f>
        <v>#REF!</v>
      </c>
      <c r="AR10" s="49" t="e">
        <f aca="false">#REF!+AR5+AR6</f>
        <v>#REF!</v>
      </c>
      <c r="AS10" s="49" t="e">
        <f aca="false">#REF!+AS5+AS6</f>
        <v>#REF!</v>
      </c>
      <c r="AT10" s="49" t="e">
        <f aca="false">#REF!+AT5+AT6</f>
        <v>#REF!</v>
      </c>
      <c r="AU10" s="49" t="e">
        <f aca="false">#REF!+AU5+AU6</f>
        <v>#REF!</v>
      </c>
      <c r="AV10" s="49" t="e">
        <f aca="false">#REF!+AV5+AV6</f>
        <v>#REF!</v>
      </c>
    </row>
    <row r="11" s="50" customFormat="true" ht="30" hidden="false" customHeight="true" outlineLevel="0" collapsed="false">
      <c r="A11" s="81"/>
      <c r="B11" s="82"/>
      <c r="C11" s="82"/>
      <c r="D11" s="82"/>
      <c r="E11" s="82"/>
      <c r="F11" s="82"/>
      <c r="G11" s="82"/>
      <c r="H11" s="82"/>
      <c r="I11" s="82"/>
      <c r="J11" s="83"/>
      <c r="K11" s="84"/>
      <c r="L11" s="84"/>
      <c r="M11" s="85"/>
      <c r="N11" s="84"/>
      <c r="O11" s="84"/>
      <c r="P11" s="85"/>
      <c r="Q11" s="84"/>
      <c r="R11" s="84"/>
      <c r="S11" s="86"/>
      <c r="T11" s="87"/>
      <c r="U11" s="87"/>
      <c r="V11" s="85"/>
      <c r="W11" s="87"/>
      <c r="X11" s="87"/>
      <c r="Y11" s="85"/>
      <c r="Z11" s="87"/>
      <c r="AA11" s="87"/>
      <c r="AB11" s="86"/>
      <c r="AC11" s="87"/>
      <c r="AD11" s="87"/>
      <c r="AE11" s="85"/>
      <c r="AF11" s="87"/>
      <c r="AG11" s="87"/>
      <c r="AH11" s="85"/>
      <c r="AI11" s="87"/>
      <c r="AJ11" s="87"/>
      <c r="AK11" s="86"/>
      <c r="AL11" s="40"/>
      <c r="AM11" s="88"/>
      <c r="AN11" s="88"/>
      <c r="AO11" s="88"/>
      <c r="AP11" s="88"/>
      <c r="AQ11" s="88"/>
      <c r="AR11" s="88"/>
      <c r="AS11" s="88"/>
      <c r="AT11" s="88"/>
      <c r="AU11" s="88"/>
      <c r="AV11" s="88"/>
    </row>
    <row r="12" s="102" customFormat="true" ht="20.1" hidden="false" customHeight="true" outlineLevel="0" collapsed="false">
      <c r="A12" s="89"/>
      <c r="B12" s="90"/>
      <c r="C12" s="91"/>
      <c r="D12" s="92"/>
      <c r="E12" s="90"/>
      <c r="F12" s="91"/>
      <c r="G12" s="92"/>
      <c r="H12" s="90"/>
      <c r="I12" s="91"/>
      <c r="J12" s="93"/>
      <c r="K12" s="84" t="n">
        <f aca="false">K13+K14</f>
        <v>109000</v>
      </c>
      <c r="L12" s="94" t="n">
        <f aca="false">L13+L14</f>
        <v>0</v>
      </c>
      <c r="M12" s="95" t="n">
        <f aca="false">(L12-K12)/K12*100</f>
        <v>-100</v>
      </c>
      <c r="N12" s="84" t="n">
        <f aca="false">N13+N14</f>
        <v>55300</v>
      </c>
      <c r="O12" s="94" t="n">
        <f aca="false">O13+O14</f>
        <v>0</v>
      </c>
      <c r="P12" s="96" t="n">
        <f aca="false">(O12-N12)/N12*100</f>
        <v>-100</v>
      </c>
      <c r="Q12" s="84" t="n">
        <f aca="false">Q13+Q14</f>
        <v>44300</v>
      </c>
      <c r="R12" s="94" t="n">
        <f aca="false">R13+R14</f>
        <v>0</v>
      </c>
      <c r="S12" s="86" t="n">
        <f aca="false">(R12-Q12)/Q12*100</f>
        <v>-100</v>
      </c>
      <c r="T12" s="97"/>
      <c r="U12" s="98"/>
      <c r="V12" s="95"/>
      <c r="W12" s="98"/>
      <c r="X12" s="87"/>
      <c r="Y12" s="95"/>
      <c r="Z12" s="98"/>
      <c r="AA12" s="98"/>
      <c r="AB12" s="99"/>
      <c r="AC12" s="97"/>
      <c r="AD12" s="98"/>
      <c r="AE12" s="95"/>
      <c r="AF12" s="98"/>
      <c r="AG12" s="98"/>
      <c r="AH12" s="95"/>
      <c r="AI12" s="98"/>
      <c r="AJ12" s="98"/>
      <c r="AK12" s="86"/>
      <c r="AL12" s="100"/>
      <c r="AM12" s="101" t="e">
        <f aca="false">AM13+AM14+#REF!</f>
        <v>#REF!</v>
      </c>
      <c r="AN12" s="101" t="e">
        <f aca="false">AN13+AN14+#REF!</f>
        <v>#REF!</v>
      </c>
      <c r="AO12" s="101" t="e">
        <f aca="false">AO13+AO14+#REF!</f>
        <v>#REF!</v>
      </c>
      <c r="AP12" s="101" t="e">
        <f aca="false">AP13+AP14+#REF!</f>
        <v>#REF!</v>
      </c>
      <c r="AQ12" s="101" t="e">
        <f aca="false">AQ13+AQ14+#REF!</f>
        <v>#REF!</v>
      </c>
      <c r="AR12" s="101" t="e">
        <f aca="false">AR13+AR14+#REF!</f>
        <v>#REF!</v>
      </c>
      <c r="AS12" s="101" t="e">
        <f aca="false">AS13+AS14+#REF!</f>
        <v>#REF!</v>
      </c>
      <c r="AT12" s="101" t="e">
        <f aca="false">AT13+AT14+#REF!</f>
        <v>#REF!</v>
      </c>
      <c r="AU12" s="101" t="e">
        <f aca="false">AU13+AU14+#REF!</f>
        <v>#REF!</v>
      </c>
      <c r="AV12" s="101" t="e">
        <f aca="false">AV13+AV14+#REF!</f>
        <v>#REF!</v>
      </c>
    </row>
    <row r="13" s="50" customFormat="true" ht="20.1" hidden="false" customHeight="true" outlineLevel="0" collapsed="false">
      <c r="A13" s="65"/>
      <c r="B13" s="66"/>
      <c r="C13" s="67"/>
      <c r="D13" s="68"/>
      <c r="E13" s="66"/>
      <c r="F13" s="67"/>
      <c r="G13" s="68"/>
      <c r="H13" s="66"/>
      <c r="I13" s="67"/>
      <c r="J13" s="69"/>
      <c r="K13" s="103" t="n">
        <v>51000</v>
      </c>
      <c r="L13" s="104" t="n">
        <f aca="false">AN13-AM13</f>
        <v>0</v>
      </c>
      <c r="M13" s="105" t="n">
        <f aca="false">(L13-K13)/K13*100</f>
        <v>-100</v>
      </c>
      <c r="N13" s="103" t="n">
        <v>53000</v>
      </c>
      <c r="O13" s="104" t="n">
        <f aca="false">AO13-AN13</f>
        <v>0</v>
      </c>
      <c r="P13" s="106" t="n">
        <f aca="false">(O13-N13)/N13*100</f>
        <v>-100</v>
      </c>
      <c r="Q13" s="103" t="n">
        <v>42000</v>
      </c>
      <c r="R13" s="104" t="n">
        <f aca="false">AP13-AO13</f>
        <v>0</v>
      </c>
      <c r="S13" s="107" t="n">
        <f aca="false">(R13-Q13)/Q13*100</f>
        <v>-100</v>
      </c>
      <c r="T13" s="64"/>
      <c r="U13" s="63"/>
      <c r="V13" s="105"/>
      <c r="W13" s="63"/>
      <c r="X13" s="62"/>
      <c r="Y13" s="105"/>
      <c r="Z13" s="63"/>
      <c r="AA13" s="63"/>
      <c r="AB13" s="108"/>
      <c r="AC13" s="64"/>
      <c r="AD13" s="53"/>
      <c r="AE13" s="46"/>
      <c r="AF13" s="63"/>
      <c r="AG13" s="53"/>
      <c r="AH13" s="46"/>
      <c r="AI13" s="63"/>
      <c r="AJ13" s="53"/>
      <c r="AK13" s="48"/>
      <c r="AL13" s="40"/>
      <c r="AM13" s="88"/>
      <c r="AN13" s="88"/>
      <c r="AO13" s="88"/>
      <c r="AP13" s="88"/>
      <c r="AQ13" s="88"/>
      <c r="AR13" s="88"/>
      <c r="AS13" s="88"/>
      <c r="AT13" s="88"/>
      <c r="AU13" s="88"/>
      <c r="AV13" s="88"/>
    </row>
    <row r="14" s="50" customFormat="true" ht="20.1" hidden="false" customHeight="true" outlineLevel="0" collapsed="false">
      <c r="A14" s="65"/>
      <c r="B14" s="66"/>
      <c r="C14" s="67"/>
      <c r="D14" s="68"/>
      <c r="E14" s="66"/>
      <c r="F14" s="67"/>
      <c r="G14" s="68"/>
      <c r="H14" s="66"/>
      <c r="I14" s="67"/>
      <c r="J14" s="69"/>
      <c r="K14" s="103" t="n">
        <v>58000</v>
      </c>
      <c r="L14" s="104" t="n">
        <f aca="false">AN14-AM14</f>
        <v>0</v>
      </c>
      <c r="M14" s="105" t="n">
        <f aca="false">(L14-K14)/K14*100</f>
        <v>-100</v>
      </c>
      <c r="N14" s="103" t="n">
        <v>2300</v>
      </c>
      <c r="O14" s="104" t="n">
        <f aca="false">AO14-AN14</f>
        <v>0</v>
      </c>
      <c r="P14" s="106" t="n">
        <f aca="false">(O14-N14)/N14*100</f>
        <v>-100</v>
      </c>
      <c r="Q14" s="103" t="n">
        <v>2300</v>
      </c>
      <c r="R14" s="104" t="n">
        <f aca="false">AP14-AO14</f>
        <v>0</v>
      </c>
      <c r="S14" s="107" t="n">
        <f aca="false">(R14-Q14)/Q14*100</f>
        <v>-100</v>
      </c>
      <c r="T14" s="64"/>
      <c r="U14" s="63"/>
      <c r="V14" s="105"/>
      <c r="W14" s="63"/>
      <c r="X14" s="62"/>
      <c r="Y14" s="105"/>
      <c r="Z14" s="63"/>
      <c r="AA14" s="63"/>
      <c r="AB14" s="108"/>
      <c r="AC14" s="64"/>
      <c r="AD14" s="53"/>
      <c r="AE14" s="46"/>
      <c r="AF14" s="63"/>
      <c r="AG14" s="53"/>
      <c r="AH14" s="46"/>
      <c r="AI14" s="63"/>
      <c r="AJ14" s="53"/>
      <c r="AK14" s="48"/>
      <c r="AL14" s="40"/>
      <c r="AM14" s="88"/>
      <c r="AN14" s="88"/>
      <c r="AO14" s="88"/>
      <c r="AP14" s="88"/>
      <c r="AQ14" s="88"/>
      <c r="AR14" s="88"/>
      <c r="AS14" s="88"/>
      <c r="AT14" s="88"/>
      <c r="AU14" s="88"/>
      <c r="AV14" s="88"/>
    </row>
    <row r="15" s="125" customFormat="true" ht="35.1" hidden="false" customHeight="true" outlineLevel="0" collapsed="false">
      <c r="A15" s="109"/>
      <c r="B15" s="110"/>
      <c r="C15" s="111"/>
      <c r="D15" s="112"/>
      <c r="E15" s="110"/>
      <c r="F15" s="111"/>
      <c r="G15" s="112"/>
      <c r="H15" s="110"/>
      <c r="I15" s="111"/>
      <c r="J15" s="113"/>
      <c r="K15" s="114" t="n">
        <v>506000</v>
      </c>
      <c r="L15" s="115" t="n">
        <f aca="false">AN15-AM15</f>
        <v>0</v>
      </c>
      <c r="M15" s="116" t="n">
        <f aca="false">(L15-K15)/K15*100</f>
        <v>-100</v>
      </c>
      <c r="N15" s="114" t="n">
        <v>550000</v>
      </c>
      <c r="O15" s="115" t="n">
        <f aca="false">AO15-AN15</f>
        <v>0</v>
      </c>
      <c r="P15" s="117" t="n">
        <f aca="false">(O15-N15)/N15*100</f>
        <v>-100</v>
      </c>
      <c r="Q15" s="114" t="n">
        <v>444000</v>
      </c>
      <c r="R15" s="115" t="n">
        <f aca="false">AP15-AO15</f>
        <v>0</v>
      </c>
      <c r="S15" s="118" t="n">
        <f aca="false">(R15-Q15)/Q15*100</f>
        <v>-100</v>
      </c>
      <c r="T15" s="119"/>
      <c r="U15" s="120"/>
      <c r="V15" s="116"/>
      <c r="W15" s="120"/>
      <c r="X15" s="121"/>
      <c r="Y15" s="116"/>
      <c r="Z15" s="120"/>
      <c r="AA15" s="120"/>
      <c r="AB15" s="122"/>
      <c r="AC15" s="119"/>
      <c r="AD15" s="120"/>
      <c r="AE15" s="116"/>
      <c r="AF15" s="120"/>
      <c r="AG15" s="120"/>
      <c r="AH15" s="116"/>
      <c r="AI15" s="120"/>
      <c r="AJ15" s="120"/>
      <c r="AK15" s="118"/>
      <c r="AL15" s="123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</row>
    <row r="16" s="125" customFormat="true" ht="35.1" hidden="false" customHeight="true" outlineLevel="0" collapsed="false">
      <c r="A16" s="109"/>
      <c r="B16" s="110"/>
      <c r="C16" s="111"/>
      <c r="D16" s="112"/>
      <c r="E16" s="110"/>
      <c r="F16" s="111"/>
      <c r="G16" s="112"/>
      <c r="H16" s="110"/>
      <c r="I16" s="111"/>
      <c r="J16" s="113"/>
      <c r="K16" s="114"/>
      <c r="L16" s="115"/>
      <c r="M16" s="116"/>
      <c r="N16" s="114"/>
      <c r="O16" s="115"/>
      <c r="P16" s="117"/>
      <c r="Q16" s="114"/>
      <c r="R16" s="115"/>
      <c r="S16" s="118"/>
      <c r="T16" s="119"/>
      <c r="U16" s="120"/>
      <c r="V16" s="116"/>
      <c r="W16" s="120"/>
      <c r="X16" s="121"/>
      <c r="Y16" s="116"/>
      <c r="Z16" s="120"/>
      <c r="AA16" s="120"/>
      <c r="AB16" s="122"/>
      <c r="AC16" s="119"/>
      <c r="AD16" s="120"/>
      <c r="AE16" s="116"/>
      <c r="AF16" s="120"/>
      <c r="AG16" s="120"/>
      <c r="AH16" s="116"/>
      <c r="AI16" s="120"/>
      <c r="AJ16" s="120"/>
      <c r="AK16" s="118"/>
      <c r="AL16" s="123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</row>
    <row r="17" s="125" customFormat="true" ht="20.1" hidden="false" customHeight="true" outlineLevel="0" collapsed="false">
      <c r="A17" s="126"/>
      <c r="B17" s="110"/>
      <c r="C17" s="111"/>
      <c r="D17" s="112"/>
      <c r="E17" s="110"/>
      <c r="F17" s="111"/>
      <c r="G17" s="112"/>
      <c r="H17" s="110"/>
      <c r="I17" s="111"/>
      <c r="J17" s="113"/>
      <c r="K17" s="114" t="n">
        <f aca="false">K18+K19</f>
        <v>2880000</v>
      </c>
      <c r="L17" s="115" t="n">
        <f aca="false">L18+L19</f>
        <v>0</v>
      </c>
      <c r="M17" s="116"/>
      <c r="N17" s="114" t="n">
        <f aca="false">N18+N19</f>
        <v>2011000</v>
      </c>
      <c r="O17" s="115" t="n">
        <f aca="false">O18+O19</f>
        <v>0</v>
      </c>
      <c r="P17" s="117"/>
      <c r="Q17" s="114" t="n">
        <f aca="false">Q18+Q19</f>
        <v>991000</v>
      </c>
      <c r="R17" s="115" t="n">
        <f aca="false">R18+R19</f>
        <v>0</v>
      </c>
      <c r="S17" s="118"/>
      <c r="T17" s="119"/>
      <c r="U17" s="120"/>
      <c r="V17" s="116"/>
      <c r="W17" s="120"/>
      <c r="X17" s="121"/>
      <c r="Y17" s="116"/>
      <c r="Z17" s="120"/>
      <c r="AA17" s="120"/>
      <c r="AB17" s="122"/>
      <c r="AC17" s="119"/>
      <c r="AD17" s="120"/>
      <c r="AE17" s="116"/>
      <c r="AF17" s="120"/>
      <c r="AG17" s="120"/>
      <c r="AH17" s="116"/>
      <c r="AI17" s="120"/>
      <c r="AJ17" s="120"/>
      <c r="AK17" s="118"/>
      <c r="AL17" s="123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</row>
    <row r="18" s="143" customFormat="true" ht="20.1" hidden="false" customHeight="true" outlineLevel="0" collapsed="false">
      <c r="A18" s="127"/>
      <c r="B18" s="128"/>
      <c r="C18" s="129"/>
      <c r="D18" s="130"/>
      <c r="E18" s="128"/>
      <c r="F18" s="129"/>
      <c r="G18" s="130"/>
      <c r="H18" s="128"/>
      <c r="I18" s="129"/>
      <c r="J18" s="131"/>
      <c r="K18" s="132" t="n">
        <v>1899000</v>
      </c>
      <c r="L18" s="133"/>
      <c r="M18" s="134"/>
      <c r="N18" s="132" t="n">
        <v>1236000</v>
      </c>
      <c r="O18" s="133"/>
      <c r="P18" s="135"/>
      <c r="Q18" s="132" t="n">
        <v>250000</v>
      </c>
      <c r="R18" s="133"/>
      <c r="S18" s="136"/>
      <c r="T18" s="137"/>
      <c r="U18" s="138"/>
      <c r="V18" s="134"/>
      <c r="W18" s="138"/>
      <c r="X18" s="139"/>
      <c r="Y18" s="134"/>
      <c r="Z18" s="138"/>
      <c r="AA18" s="138"/>
      <c r="AB18" s="140"/>
      <c r="AC18" s="137"/>
      <c r="AD18" s="138"/>
      <c r="AE18" s="134"/>
      <c r="AF18" s="138"/>
      <c r="AG18" s="138"/>
      <c r="AH18" s="134"/>
      <c r="AI18" s="138"/>
      <c r="AJ18" s="138"/>
      <c r="AK18" s="136"/>
      <c r="AL18" s="141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</row>
    <row r="19" s="143" customFormat="true" ht="20.1" hidden="false" customHeight="true" outlineLevel="0" collapsed="false">
      <c r="A19" s="144"/>
      <c r="B19" s="128"/>
      <c r="C19" s="129"/>
      <c r="D19" s="130"/>
      <c r="E19" s="128"/>
      <c r="F19" s="129"/>
      <c r="G19" s="130"/>
      <c r="H19" s="128"/>
      <c r="I19" s="129"/>
      <c r="J19" s="131"/>
      <c r="K19" s="132" t="n">
        <v>981000</v>
      </c>
      <c r="L19" s="133"/>
      <c r="M19" s="134"/>
      <c r="N19" s="132" t="n">
        <v>775000</v>
      </c>
      <c r="O19" s="133"/>
      <c r="P19" s="135"/>
      <c r="Q19" s="132" t="n">
        <v>741000</v>
      </c>
      <c r="R19" s="133"/>
      <c r="S19" s="136"/>
      <c r="T19" s="137"/>
      <c r="U19" s="138"/>
      <c r="V19" s="134"/>
      <c r="W19" s="138"/>
      <c r="X19" s="139"/>
      <c r="Y19" s="134"/>
      <c r="Z19" s="138"/>
      <c r="AA19" s="138"/>
      <c r="AB19" s="140"/>
      <c r="AC19" s="137"/>
      <c r="AD19" s="138"/>
      <c r="AE19" s="134"/>
      <c r="AF19" s="138"/>
      <c r="AG19" s="138"/>
      <c r="AH19" s="134"/>
      <c r="AI19" s="138"/>
      <c r="AJ19" s="138"/>
      <c r="AK19" s="136"/>
      <c r="AL19" s="141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</row>
    <row r="20" s="102" customFormat="true" ht="20.1" hidden="false" customHeight="true" outlineLevel="0" collapsed="false">
      <c r="A20" s="109"/>
      <c r="B20" s="145"/>
      <c r="C20" s="146"/>
      <c r="D20" s="54"/>
      <c r="E20" s="145"/>
      <c r="F20" s="146"/>
      <c r="G20" s="54"/>
      <c r="H20" s="145"/>
      <c r="I20" s="146"/>
      <c r="J20" s="56"/>
      <c r="K20" s="147" t="n">
        <v>240000</v>
      </c>
      <c r="L20" s="104" t="n">
        <f aca="false">AN20-AM20</f>
        <v>0</v>
      </c>
      <c r="M20" s="46" t="n">
        <f aca="false">(L20-K20)/K20*100</f>
        <v>-100</v>
      </c>
      <c r="N20" s="147" t="n">
        <v>240000</v>
      </c>
      <c r="O20" s="104" t="n">
        <f aca="false">AO20-AN20</f>
        <v>0</v>
      </c>
      <c r="P20" s="44" t="n">
        <f aca="false">(O20-N20)/N20*100</f>
        <v>-100</v>
      </c>
      <c r="Q20" s="147" t="n">
        <v>240000</v>
      </c>
      <c r="R20" s="104" t="n">
        <f aca="false">AP20-AO20</f>
        <v>0</v>
      </c>
      <c r="S20" s="48" t="n">
        <f aca="false">(R20-Q20)/Q20*100</f>
        <v>-100</v>
      </c>
      <c r="T20" s="55"/>
      <c r="U20" s="53"/>
      <c r="V20" s="46"/>
      <c r="W20" s="53"/>
      <c r="X20" s="62"/>
      <c r="Y20" s="46"/>
      <c r="Z20" s="53"/>
      <c r="AA20" s="53"/>
      <c r="AB20" s="47"/>
      <c r="AC20" s="55"/>
      <c r="AD20" s="53"/>
      <c r="AE20" s="46"/>
      <c r="AF20" s="53"/>
      <c r="AG20" s="53"/>
      <c r="AH20" s="46"/>
      <c r="AI20" s="53"/>
      <c r="AJ20" s="53"/>
      <c r="AK20" s="48"/>
      <c r="AL20" s="100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</row>
    <row r="21" s="1" customFormat="true" ht="20.1" hidden="false" customHeight="true" outlineLevel="0" collapsed="false">
      <c r="A21" s="148"/>
      <c r="B21" s="32"/>
      <c r="C21" s="149"/>
      <c r="D21" s="150"/>
      <c r="E21" s="32"/>
      <c r="F21" s="149"/>
      <c r="G21" s="150"/>
      <c r="H21" s="32"/>
      <c r="I21" s="149"/>
      <c r="J21" s="151"/>
      <c r="K21" s="152" t="n">
        <v>8000</v>
      </c>
      <c r="L21" s="53" t="n">
        <f aca="false">AN21-AM21</f>
        <v>0</v>
      </c>
      <c r="M21" s="46" t="n">
        <f aca="false">(L21-K21)/K21*100</f>
        <v>-100</v>
      </c>
      <c r="N21" s="153" t="n">
        <v>15000</v>
      </c>
      <c r="O21" s="53" t="n">
        <f aca="false">AO21-AN21</f>
        <v>0</v>
      </c>
      <c r="P21" s="44" t="n">
        <f aca="false">(O21-N21)/N21*100</f>
        <v>-100</v>
      </c>
      <c r="Q21" s="153" t="n">
        <v>20000</v>
      </c>
      <c r="R21" s="53" t="n">
        <f aca="false">AP21-AO21</f>
        <v>0</v>
      </c>
      <c r="S21" s="48" t="n">
        <f aca="false">(R21-Q21)/Q21*100</f>
        <v>-100</v>
      </c>
      <c r="T21" s="154"/>
      <c r="U21" s="53"/>
      <c r="V21" s="46"/>
      <c r="W21" s="155"/>
      <c r="X21" s="53"/>
      <c r="Y21" s="46"/>
      <c r="Z21" s="155"/>
      <c r="AA21" s="155"/>
      <c r="AB21" s="47"/>
      <c r="AC21" s="154"/>
      <c r="AD21" s="155"/>
      <c r="AE21" s="46"/>
      <c r="AF21" s="155"/>
      <c r="AG21" s="155"/>
      <c r="AH21" s="46"/>
      <c r="AI21" s="155"/>
      <c r="AJ21" s="155"/>
      <c r="AK21" s="48"/>
      <c r="AL21" s="100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</row>
    <row r="22" s="1" customFormat="true" ht="35.1" hidden="false" customHeight="true" outlineLevel="0" collapsed="false">
      <c r="A22" s="126"/>
      <c r="B22" s="156"/>
      <c r="C22" s="157"/>
      <c r="D22" s="158"/>
      <c r="E22" s="156"/>
      <c r="F22" s="157"/>
      <c r="G22" s="158"/>
      <c r="H22" s="156"/>
      <c r="I22" s="157"/>
      <c r="J22" s="159"/>
      <c r="K22" s="55" t="n">
        <v>18000</v>
      </c>
      <c r="L22" s="53" t="n">
        <f aca="false">AN22-AM22</f>
        <v>0</v>
      </c>
      <c r="M22" s="46" t="n">
        <f aca="false">(L22-K22)/K22*100</f>
        <v>-100</v>
      </c>
      <c r="N22" s="55" t="n">
        <v>18000</v>
      </c>
      <c r="O22" s="53" t="n">
        <f aca="false">AO22-AN22</f>
        <v>0</v>
      </c>
      <c r="P22" s="44" t="n">
        <f aca="false">(O22-N22)/N22*100</f>
        <v>-100</v>
      </c>
      <c r="Q22" s="55" t="n">
        <v>18000</v>
      </c>
      <c r="R22" s="53" t="n">
        <f aca="false">AP22-AO22</f>
        <v>0</v>
      </c>
      <c r="S22" s="48" t="n">
        <f aca="false">(R22-Q22)/Q22*100</f>
        <v>-100</v>
      </c>
      <c r="T22" s="55"/>
      <c r="U22" s="53"/>
      <c r="V22" s="46"/>
      <c r="W22" s="53"/>
      <c r="X22" s="52"/>
      <c r="Y22" s="46"/>
      <c r="Z22" s="53"/>
      <c r="AA22" s="52"/>
      <c r="AB22" s="47"/>
      <c r="AC22" s="55"/>
      <c r="AD22" s="52"/>
      <c r="AE22" s="46"/>
      <c r="AF22" s="53"/>
      <c r="AG22" s="52"/>
      <c r="AH22" s="46"/>
      <c r="AI22" s="53"/>
      <c r="AJ22" s="53"/>
      <c r="AK22" s="48"/>
      <c r="AL22" s="100"/>
      <c r="AM22" s="152"/>
      <c r="AN22" s="101"/>
      <c r="AO22" s="101"/>
      <c r="AP22" s="101"/>
      <c r="AQ22" s="101"/>
      <c r="AR22" s="101"/>
      <c r="AS22" s="101"/>
      <c r="AT22" s="101"/>
      <c r="AU22" s="101"/>
      <c r="AV22" s="101"/>
    </row>
    <row r="23" s="1" customFormat="true" ht="35.1" hidden="false" customHeight="true" outlineLevel="0" collapsed="false">
      <c r="A23" s="160"/>
      <c r="B23" s="161"/>
      <c r="C23" s="162"/>
      <c r="D23" s="163"/>
      <c r="E23" s="161"/>
      <c r="F23" s="162"/>
      <c r="G23" s="163"/>
      <c r="H23" s="161"/>
      <c r="I23" s="162"/>
      <c r="J23" s="164"/>
      <c r="K23" s="154"/>
      <c r="L23" s="100"/>
      <c r="M23" s="42"/>
      <c r="N23" s="154"/>
      <c r="O23" s="155"/>
      <c r="P23" s="165"/>
      <c r="Q23" s="154"/>
      <c r="R23" s="155"/>
      <c r="S23" s="166"/>
      <c r="T23" s="154"/>
      <c r="U23" s="100"/>
      <c r="V23" s="42"/>
      <c r="W23" s="155"/>
      <c r="X23" s="100"/>
      <c r="Y23" s="42"/>
      <c r="Z23" s="155"/>
      <c r="AA23" s="100"/>
      <c r="AB23" s="167"/>
      <c r="AC23" s="154"/>
      <c r="AD23" s="100"/>
      <c r="AE23" s="42"/>
      <c r="AF23" s="155"/>
      <c r="AG23" s="100"/>
      <c r="AH23" s="42"/>
      <c r="AI23" s="155"/>
      <c r="AJ23" s="155"/>
      <c r="AK23" s="166"/>
      <c r="AL23" s="100"/>
      <c r="AM23" s="152"/>
      <c r="AN23" s="101"/>
      <c r="AO23" s="101"/>
      <c r="AP23" s="101"/>
      <c r="AQ23" s="101"/>
      <c r="AR23" s="101"/>
      <c r="AS23" s="101"/>
      <c r="AT23" s="101"/>
      <c r="AU23" s="101"/>
      <c r="AV23" s="101"/>
    </row>
    <row r="24" s="172" customFormat="true" ht="35.1" hidden="false" customHeight="true" outlineLevel="0" collapsed="false">
      <c r="A24" s="70"/>
      <c r="B24" s="168"/>
      <c r="C24" s="73"/>
      <c r="D24" s="74"/>
      <c r="E24" s="72"/>
      <c r="F24" s="73"/>
      <c r="G24" s="74"/>
      <c r="H24" s="72"/>
      <c r="I24" s="73"/>
      <c r="J24" s="169"/>
      <c r="K24" s="73" t="n">
        <f aca="false">K12+K15+K16+K17+SUM(K20:K23)</f>
        <v>3761000</v>
      </c>
      <c r="L24" s="73" t="n">
        <f aca="false">L12+L15+L16+L17+SUM(L20:L23)</f>
        <v>0</v>
      </c>
      <c r="M24" s="170"/>
      <c r="N24" s="72" t="n">
        <f aca="false">N12+N15+N16+N17+SUM(N20:N23)</f>
        <v>2889300</v>
      </c>
      <c r="O24" s="73" t="n">
        <f aca="false">O12+O15+O16+O17+SUM(O20:O23)</f>
        <v>0</v>
      </c>
      <c r="P24" s="170"/>
      <c r="Q24" s="72" t="n">
        <f aca="false">Q12+Q15+Q16+Q17+SUM(Q20:Q23)</f>
        <v>1757300</v>
      </c>
      <c r="R24" s="73" t="n">
        <f aca="false">R12+R15+R16+R17+SUM(R20:R23)</f>
        <v>0</v>
      </c>
      <c r="S24" s="171"/>
      <c r="T24" s="73"/>
      <c r="U24" s="73"/>
      <c r="V24" s="170"/>
      <c r="W24" s="72"/>
      <c r="X24" s="73"/>
      <c r="Y24" s="170"/>
      <c r="Z24" s="72"/>
      <c r="AA24" s="73"/>
      <c r="AB24" s="171"/>
      <c r="AC24" s="73"/>
      <c r="AD24" s="73"/>
      <c r="AE24" s="170"/>
      <c r="AF24" s="72"/>
      <c r="AG24" s="73"/>
      <c r="AH24" s="170"/>
      <c r="AI24" s="72"/>
      <c r="AJ24" s="73"/>
      <c r="AK24" s="80"/>
      <c r="AM24" s="173" t="e">
        <f aca="false">AM12+AM15+#REF!+AM20+#REF!+#REF!+AM21+AM22</f>
        <v>#REF!</v>
      </c>
      <c r="AN24" s="173" t="e">
        <f aca="false">AN12+AN15+#REF!+AN20+#REF!+#REF!+AN21+AN22</f>
        <v>#REF!</v>
      </c>
      <c r="AO24" s="173" t="e">
        <f aca="false">AO12+AO15+#REF!+AO20+#REF!+#REF!+AO21+AO22</f>
        <v>#REF!</v>
      </c>
      <c r="AP24" s="173" t="e">
        <f aca="false">AP12+AP15+#REF!+AP20+#REF!+#REF!+AP21+AP22</f>
        <v>#REF!</v>
      </c>
      <c r="AQ24" s="173" t="e">
        <f aca="false">AQ12+AQ15+#REF!+AQ20+#REF!+#REF!+AQ21+AQ22</f>
        <v>#REF!</v>
      </c>
      <c r="AR24" s="173" t="e">
        <f aca="false">AR12+AR15+#REF!+AR20+#REF!+#REF!+AR21+AR22</f>
        <v>#REF!</v>
      </c>
      <c r="AS24" s="173" t="e">
        <f aca="false">AS12+AS15+#REF!+AS20+#REF!+#REF!+AS21+AS22</f>
        <v>#REF!</v>
      </c>
      <c r="AT24" s="173" t="e">
        <f aca="false">AT12+AT15+#REF!+AT20+#REF!+#REF!+AT21+AT22</f>
        <v>#REF!</v>
      </c>
      <c r="AU24" s="173" t="e">
        <f aca="false">AU12+AU15+#REF!+AU20+#REF!+#REF!+AU21+AU22</f>
        <v>#REF!</v>
      </c>
      <c r="AV24" s="173" t="e">
        <f aca="false">AV12+AV15+#REF!+AV20+#REF!+#REF!+AV21+AV22</f>
        <v>#REF!</v>
      </c>
    </row>
    <row r="26" customFormat="false" ht="15.75" hidden="false" customHeight="false" outlineLevel="0" collapsed="false">
      <c r="B26" s="174"/>
      <c r="C26" s="174"/>
      <c r="D26" s="174"/>
      <c r="E26" s="174"/>
      <c r="F26" s="174"/>
      <c r="G26" s="174"/>
      <c r="H26" s="174"/>
      <c r="I26" s="174"/>
      <c r="J26" s="174"/>
      <c r="K26" s="175"/>
      <c r="L26" s="175"/>
      <c r="M26" s="175"/>
      <c r="N26" s="175"/>
      <c r="O26" s="175"/>
      <c r="P26" s="175"/>
      <c r="Q26" s="175"/>
      <c r="R26" s="175"/>
      <c r="S26" s="175"/>
      <c r="AO26" s="0" t="n">
        <v>2793.9</v>
      </c>
    </row>
    <row r="27" customFormat="false" ht="15.75" hidden="false" customHeight="false" outlineLevel="0" collapsed="false">
      <c r="AO27" s="176" t="e">
        <f aca="false">AO24+AO26</f>
        <v>#REF!</v>
      </c>
    </row>
  </sheetData>
  <conditionalFormatting sqref="M24 P24">
    <cfRule type="cellIs" priority="2" operator="notBetween" aboveAverage="0" equalAverage="0" bottom="0" percent="0" rank="0" text="" dxfId="0">
      <formula>-10</formula>
      <formula>10</formula>
    </cfRule>
  </conditionalFormatting>
  <conditionalFormatting sqref="AB4:AB9 M4:M9 S4:S9 V4:V9 Y4:Y9 P4:P9 P11:P23 V11:V24 S11:S24 Y11:Y24 M11:M23 AB11:AB24 AH4:AH24 AK4:AK24 AE4:AE24">
    <cfRule type="cellIs" priority="3" operator="notBetween" aboveAverage="0" equalAverage="0" bottom="0" percent="0" rank="0" text="" dxfId="1">
      <formula>-10</formula>
      <formula>10</formula>
    </cfRule>
  </conditionalFormatting>
  <conditionalFormatting sqref="M10 P10 S10 V10 Y10 AB10">
    <cfRule type="cellIs" priority="4" operator="notBetween" aboveAverage="0" equalAverage="0" bottom="0" percent="0" rank="0" text="" dxfId="2">
      <formula>-10</formula>
      <formula>10</formula>
    </cfRule>
  </conditionalFormatting>
  <printOptions headings="false" gridLines="false" gridLinesSet="true" horizontalCentered="true" verticalCentered="false"/>
  <pageMargins left="0.236111111111111" right="0.157638888888889" top="0.511805555555556" bottom="0.315277777777778" header="0.157638888888889" footer="0.511805555555555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&amp;C&amp;14 2010. évi negyedéves előirányzat-felhasználási tervek és teljesítésük</oddHeader>
    <oddFooter/>
  </headerFooter>
  <colBreaks count="3" manualBreakCount="3">
    <brk id="10" man="true" max="65535" min="0"/>
    <brk id="19" man="true" max="65535" min="0"/>
    <brk id="28" man="true" max="65535" min="0"/>
  </colBreak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CD653C-D71F-4F2B-9213-FF798DE6DB93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831A16C-C725-4D65-AF5E-5882B496C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EAF1D8-7A87-41F5-8B33-D16E35EFB6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89DB56-1CCB-4F97-A390-4540E5457845}"/>
</file>

<file path=customXml/itemProps5.xml><?xml version="1.0" encoding="utf-8"?>
<ds:datastoreItem xmlns:ds="http://schemas.openxmlformats.org/officeDocument/2006/customXml" ds:itemID="{81D3B677-C485-45F4-A0B7-877DECC7F18B}"/>
</file>

<file path=customXml/itemProps6.xml><?xml version="1.0" encoding="utf-8"?>
<ds:datastoreItem xmlns:ds="http://schemas.openxmlformats.org/officeDocument/2006/customXml" ds:itemID="{2871F751-949F-4EFF-86EE-5C50342D4F07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LibreOfficeDev/6.2.0.0.beta1$Windows_x86 LibreOffice_project/da957eff1dc2e4b9e49a27799344978af03a6e24</Application>
  <Company>KD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Ságiné Szabó Zsuzsanna</dc:creator>
  <dc:description/>
  <cp:lastModifiedBy>Sass Dávid</cp:lastModifiedBy>
  <cp:revision>0</cp:revision>
  <dcterms:created xsi:type="dcterms:W3CDTF">2017-06-08T11:45:50Z</dcterms:created>
  <dcterms:modified xsi:type="dcterms:W3CDTF">2018-12-04T12:33:28Z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KD</vt:lpwstr>
  </property>
  <property fmtid="{D5CDD505-2E9C-101B-9397-08002B2CF9AE}" pid="4" name="ContentTypeId">
    <vt:lpwstr>0x010100A8E0EEA1FDF22B4AB9A41CD42CC14085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