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7.xml" ContentType="application/vnd.openxmlformats-officedocument.spreadsheetml.table+xml"/>
  <Override PartName="/xl/tables/table4.xml" ContentType="application/vnd.openxmlformats-officedocument.spreadsheetml.tabl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10.png" ContentType="image/png"/>
  <Override PartName="/xl/media/image5.png" ContentType="image/png"/>
  <Override PartName="/xl/media/image11.png" ContentType="image/png"/>
  <Override PartName="/xl/media/image6.png" ContentType="image/png"/>
  <Override PartName="/xl/media/image7.png" ContentType="image/png"/>
  <Override PartName="/xl/media/image12.png" ContentType="image/png"/>
  <Override PartName="/xl/media/image8.png" ContentType="image/png"/>
  <Override PartName="/xl/media/image13.png" ContentType="image/png"/>
  <Override PartName="/xl/media/image9.png" ContentType="image/png"/>
  <Override PartName="/xl/media/image14.png" ContentType="image/png"/>
  <Override PartName="/xl/media/image15.png" ContentType="image/png"/>
  <Override PartName="/xl/media/image16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ome" sheetId="1" state="visible" r:id="rId2"/>
    <sheet name="Products1" sheetId="2" state="visible" r:id="rId3"/>
    <sheet name="Products2" sheetId="3" state="visible" r:id="rId4"/>
    <sheet name="Book tour" sheetId="4" state="visible" r:id="rId5"/>
    <sheet name="Grades" sheetId="5" state="visible" r:id="rId6"/>
    <sheet name="Customers1" sheetId="6" state="visible" r:id="rId7"/>
    <sheet name="Quarters" sheetId="7" state="visible" r:id="rId8"/>
    <sheet name="Bike rating" sheetId="8" state="visible" r:id="rId9"/>
    <sheet name="FY months" sheetId="9" state="visible" r:id="rId10"/>
    <sheet name="Regional sales" sheetId="10" state="visible" r:id="rId11"/>
    <sheet name="Mountains" sheetId="11" state="visible" r:id="rId12"/>
    <sheet name="Category sales" sheetId="12" state="visible" r:id="rId13"/>
    <sheet name="Banded rows" sheetId="13" state="visible" r:id="rId14"/>
    <sheet name="Compare to totals" sheetId="14" state="visible" r:id="rId15"/>
    <sheet name="Products3" sheetId="15" state="visible" r:id="rId16"/>
    <sheet name="Customers2" sheetId="16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<sst xmlns="http://schemas.openxmlformats.org/spreadsheetml/2006/main" count="658" uniqueCount="303">
  <si>
    <t xml:space="preserve"> </t>
  </si>
  <si>
    <r>
      <rPr>
        <sz val="11"/>
        <color rgb="FF000000"/>
        <rFont val="Calibri"/>
        <family val="2"/>
        <charset val="1"/>
      </rPr>
      <t xml:space="preserve">To navigate to the worksheet you want to see, click the worksheet name button in the </t>
    </r>
    <r>
      <rPr>
        <b val="true"/>
        <sz val="11"/>
        <color rgb="FF000000"/>
        <rFont val="Calibri"/>
        <family val="2"/>
        <charset val="1"/>
      </rPr>
      <t xml:space="preserve">Worksheet</t>
    </r>
    <r>
      <rPr>
        <sz val="11"/>
        <color rgb="FF000000"/>
        <rFont val="Calibri"/>
        <family val="2"/>
        <charset val="1"/>
      </rPr>
      <t xml:space="preserve"> column.</t>
    </r>
  </si>
  <si>
    <r>
      <rPr>
        <sz val="11"/>
        <color rgb="FF000000"/>
        <rFont val="Calibri"/>
        <family val="2"/>
        <charset val="1"/>
      </rPr>
      <t xml:space="preserve">To return to this </t>
    </r>
    <r>
      <rPr>
        <b val="true"/>
        <sz val="11"/>
        <color rgb="FF000000"/>
        <rFont val="Calibri"/>
        <family val="2"/>
        <charset val="1"/>
      </rPr>
      <t xml:space="preserve">Home</t>
    </r>
    <r>
      <rPr>
        <sz val="11"/>
        <color rgb="FF000000"/>
        <rFont val="Calibri"/>
        <family val="2"/>
        <charset val="1"/>
      </rPr>
      <t xml:space="preserve"> worksheet, click the </t>
    </r>
    <r>
      <rPr>
        <b val="true"/>
        <sz val="11"/>
        <color rgb="FF000000"/>
        <rFont val="Calibri"/>
        <family val="2"/>
        <charset val="1"/>
      </rPr>
      <t xml:space="preserve">Home</t>
    </r>
    <r>
      <rPr>
        <sz val="11"/>
        <color rgb="FF000000"/>
        <rFont val="Calibri"/>
        <family val="2"/>
        <charset val="1"/>
      </rPr>
      <t xml:space="preserve"> button                       in the top left cell of any other worksheet.</t>
    </r>
  </si>
  <si>
    <t xml:space="preserve">Worksheet</t>
  </si>
  <si>
    <t xml:space="preserve">Rule Type</t>
  </si>
  <si>
    <t xml:space="preserve">Description</t>
  </si>
  <si>
    <t xml:space="preserve">Cell value</t>
  </si>
  <si>
    <t xml:space="preserve">Find specific numbers, dates, and text in a list of products</t>
  </si>
  <si>
    <t xml:space="preserve">Cell value (with formula)</t>
  </si>
  <si>
    <t xml:space="preserve">See a dynamically changed number or text value in a list of products</t>
  </si>
  <si>
    <t xml:space="preserve">Top/bottom values
Above/below average</t>
  </si>
  <si>
    <t xml:space="preserve">Identify top, bottom, and above average values in a recent 
book tour report</t>
  </si>
  <si>
    <t xml:space="preserve">Top/bottom values</t>
  </si>
  <si>
    <t xml:space="preserve">Determine who are the top two students in the class</t>
  </si>
  <si>
    <t xml:space="preserve">Unique/duplicate</t>
  </si>
  <si>
    <t xml:space="preserve">Find duplicate rows in a list of customers</t>
  </si>
  <si>
    <t xml:space="preserve">Icon set</t>
  </si>
  <si>
    <t xml:space="preserve">Quickly see revenue status and trends from one quarter to the next</t>
  </si>
  <si>
    <t xml:space="preserve">Compare different product criteria by using a rating scale</t>
  </si>
  <si>
    <t xml:space="preserve">Examine profit trends from month to month</t>
  </si>
  <si>
    <t xml:space="preserve">Identify regional sales below $900,000</t>
  </si>
  <si>
    <t xml:space="preserve">Data bars</t>
  </si>
  <si>
    <t xml:space="preserve">Compare heights of the tallest mountains</t>
  </si>
  <si>
    <t xml:space="preserve">3  color scale</t>
  </si>
  <si>
    <t xml:space="preserve">Examine overall sales distributions in key product categories</t>
  </si>
  <si>
    <t xml:space="preserve">Formula-based</t>
  </si>
  <si>
    <t xml:space="preserve">Shade alternate rows in a range</t>
  </si>
  <si>
    <t xml:space="preserve">Compare data in a cell outside the conditionally formatted range of cells</t>
  </si>
  <si>
    <t xml:space="preserve">Shade an entire row where several criteria must be true</t>
  </si>
  <si>
    <t xml:space="preserve">Shade an entire row if the row is a unique value</t>
  </si>
  <si>
    <t xml:space="preserve">Date</t>
  </si>
  <si>
    <t xml:space="preserve">Product</t>
  </si>
  <si>
    <t xml:space="preserve">Region</t>
  </si>
  <si>
    <t xml:space="preserve">Amount</t>
  </si>
  <si>
    <t xml:space="preserve">Dairy</t>
  </si>
  <si>
    <t xml:space="preserve">Denmark</t>
  </si>
  <si>
    <t xml:space="preserve">Produce</t>
  </si>
  <si>
    <t xml:space="preserve">Denmark Total</t>
  </si>
  <si>
    <t xml:space="preserve">Finland</t>
  </si>
  <si>
    <t xml:space="preserve">Grain</t>
  </si>
  <si>
    <t xml:space="preserve">Finland Total</t>
  </si>
  <si>
    <t xml:space="preserve">Germany</t>
  </si>
  <si>
    <t xml:space="preserve">Germany Total</t>
  </si>
  <si>
    <t xml:space="preserve">Italy</t>
  </si>
  <si>
    <t xml:space="preserve">Italy Total</t>
  </si>
  <si>
    <t xml:space="preserve">Change Product:</t>
  </si>
  <si>
    <t xml:space="preserve">Change Amount:</t>
  </si>
  <si>
    <t xml:space="preserve">(Top 20%)</t>
  </si>
  <si>
    <t xml:space="preserve">(Above Average)</t>
  </si>
  <si>
    <t xml:space="preserve">(Bottom 10)</t>
  </si>
  <si>
    <t xml:space="preserve">City</t>
  </si>
  <si>
    <t xml:space="preserve">Fee</t>
  </si>
  <si>
    <t xml:space="preserve">Attendance</t>
  </si>
  <si>
    <t xml:space="preserve">Books Sold</t>
  </si>
  <si>
    <t xml:space="preserve">Anchorage</t>
  </si>
  <si>
    <t xml:space="preserve">Atlanta</t>
  </si>
  <si>
    <t xml:space="preserve">Boston</t>
  </si>
  <si>
    <t xml:space="preserve">Charleston</t>
  </si>
  <si>
    <t xml:space="preserve">Cleveland</t>
  </si>
  <si>
    <t xml:space="preserve">Detroit</t>
  </si>
  <si>
    <t xml:space="preserve">Flagstaff</t>
  </si>
  <si>
    <t xml:space="preserve">Los Angeles</t>
  </si>
  <si>
    <t xml:space="preserve">Memphis</t>
  </si>
  <si>
    <t xml:space="preserve">New Orleans</t>
  </si>
  <si>
    <t xml:space="preserve">New York</t>
  </si>
  <si>
    <t xml:space="preserve">Philadelphia</t>
  </si>
  <si>
    <t xml:space="preserve">Phoenix</t>
  </si>
  <si>
    <t xml:space="preserve">Portland</t>
  </si>
  <si>
    <t xml:space="preserve">Providence</t>
  </si>
  <si>
    <t xml:space="preserve">Salt Lake City</t>
  </si>
  <si>
    <t xml:space="preserve">San Francisco</t>
  </si>
  <si>
    <t xml:space="preserve">Seattle</t>
  </si>
  <si>
    <t xml:space="preserve">St. Louis</t>
  </si>
  <si>
    <t xml:space="preserve">Topeka</t>
  </si>
  <si>
    <t xml:space="preserve">Vancouver, B.C.</t>
  </si>
  <si>
    <t xml:space="preserve">Washington, D.C.</t>
  </si>
  <si>
    <t xml:space="preserve">Student</t>
  </si>
  <si>
    <t xml:space="preserve">Quiz1</t>
  </si>
  <si>
    <t xml:space="preserve">Exam1</t>
  </si>
  <si>
    <t xml:space="preserve">Quiz2</t>
  </si>
  <si>
    <t xml:space="preserve">Exam2</t>
  </si>
  <si>
    <t xml:space="preserve">Grade</t>
  </si>
  <si>
    <t xml:space="preserve">Nancy</t>
  </si>
  <si>
    <t xml:space="preserve">Andrew</t>
  </si>
  <si>
    <t xml:space="preserve">Janet</t>
  </si>
  <si>
    <t xml:space="preserve">Margaret</t>
  </si>
  <si>
    <t xml:space="preserve">Steven</t>
  </si>
  <si>
    <t xml:space="preserve">Michael</t>
  </si>
  <si>
    <t xml:space="preserve">Robert</t>
  </si>
  <si>
    <t xml:space="preserve">Laura</t>
  </si>
  <si>
    <t xml:space="preserve">Anne</t>
  </si>
  <si>
    <t xml:space="preserve">Contact Name</t>
  </si>
  <si>
    <t xml:space="preserve">Address</t>
  </si>
  <si>
    <t xml:space="preserve">Postal Code</t>
  </si>
  <si>
    <t xml:space="preserve">Country</t>
  </si>
  <si>
    <t xml:space="preserve">Phone</t>
  </si>
  <si>
    <t xml:space="preserve">Ana Trujillo</t>
  </si>
  <si>
    <t xml:space="preserve">Avda. de la Constitución 2222</t>
  </si>
  <si>
    <t xml:space="preserve">México D.F.</t>
  </si>
  <si>
    <t xml:space="preserve">Mexico</t>
  </si>
  <si>
    <t xml:space="preserve">(5) 555-4729</t>
  </si>
  <si>
    <t xml:space="preserve">Antonio Moreno</t>
  </si>
  <si>
    <t xml:space="preserve">Mataderos  2312</t>
  </si>
  <si>
    <t xml:space="preserve">(5) 555-3932</t>
  </si>
  <si>
    <t xml:space="preserve">Christina Berglund</t>
  </si>
  <si>
    <t xml:space="preserve">Berguvsvägen  8</t>
  </si>
  <si>
    <t xml:space="preserve">Luleå</t>
  </si>
  <si>
    <t xml:space="preserve">S-958 22</t>
  </si>
  <si>
    <t xml:space="preserve">Sweden</t>
  </si>
  <si>
    <t xml:space="preserve">0921-12 34 65</t>
  </si>
  <si>
    <t xml:space="preserve">Frédérique Citeaux</t>
  </si>
  <si>
    <t xml:space="preserve">24, place Kléber</t>
  </si>
  <si>
    <t xml:space="preserve">Strasbourg</t>
  </si>
  <si>
    <t xml:space="preserve">France</t>
  </si>
  <si>
    <t xml:space="preserve">88.60.15.31</t>
  </si>
  <si>
    <t xml:space="preserve">Thomas Hardy</t>
  </si>
  <si>
    <t xml:space="preserve">120 Hanover Sq.</t>
  </si>
  <si>
    <t xml:space="preserve">London</t>
  </si>
  <si>
    <t xml:space="preserve">WA1 1DP</t>
  </si>
  <si>
    <t xml:space="preserve">UK</t>
  </si>
  <si>
    <t xml:space="preserve">(171) 555-7788</t>
  </si>
  <si>
    <t xml:space="preserve">Georg Pipps</t>
  </si>
  <si>
    <t xml:space="preserve">Geislweg 14</t>
  </si>
  <si>
    <t xml:space="preserve">Salzburg</t>
  </si>
  <si>
    <t xml:space="preserve">Austria</t>
  </si>
  <si>
    <t xml:space="preserve">6562-9722</t>
  </si>
  <si>
    <t xml:space="preserve">Guillermo Fernández</t>
  </si>
  <si>
    <t xml:space="preserve">Calle Dr. Jorge Cash 321</t>
  </si>
  <si>
    <t xml:space="preserve">(5) 552-3745</t>
  </si>
  <si>
    <t xml:space="preserve">Hanna Moos</t>
  </si>
  <si>
    <t xml:space="preserve">Forsterstr. 57</t>
  </si>
  <si>
    <t xml:space="preserve">Mannheim</t>
  </si>
  <si>
    <t xml:space="preserve">0621-08460</t>
  </si>
  <si>
    <t xml:space="preserve">Henriette Pfalzheim</t>
  </si>
  <si>
    <t xml:space="preserve">Mehrheimerstr. 369</t>
  </si>
  <si>
    <t xml:space="preserve">Köln</t>
  </si>
  <si>
    <t xml:space="preserve">0221-0644327</t>
  </si>
  <si>
    <t xml:space="preserve">Horst Kloss</t>
  </si>
  <si>
    <t xml:space="preserve">Taucherstraße 10</t>
  </si>
  <si>
    <t xml:space="preserve">Cunewalde</t>
  </si>
  <si>
    <t xml:space="preserve">0372-035188</t>
  </si>
  <si>
    <t xml:space="preserve">Isabel de Castro</t>
  </si>
  <si>
    <t xml:space="preserve">Estrada da saúde n. 58</t>
  </si>
  <si>
    <t xml:space="preserve">Lisboa</t>
  </si>
  <si>
    <t xml:space="preserve">Portugal</t>
  </si>
  <si>
    <t xml:space="preserve">(1) 356-5634</t>
  </si>
  <si>
    <t xml:space="preserve">Maria Anders</t>
  </si>
  <si>
    <t xml:space="preserve">Obere Str. 57</t>
  </si>
  <si>
    <t xml:space="preserve">Berlin</t>
  </si>
  <si>
    <t xml:space="preserve">030-0074321</t>
  </si>
  <si>
    <t xml:space="preserve">Marie Bertrand</t>
  </si>
  <si>
    <t xml:space="preserve">265, boulevard Charonne</t>
  </si>
  <si>
    <t xml:space="preserve">Paris</t>
  </si>
  <si>
    <t xml:space="preserve">(1) 42.34.22.66</t>
  </si>
  <si>
    <t xml:space="preserve">Sergio Gutiérrez</t>
  </si>
  <si>
    <t xml:space="preserve">Av. del Libertador 900</t>
  </si>
  <si>
    <t xml:space="preserve">Buenos Aires</t>
  </si>
  <si>
    <t xml:space="preserve">Argentina</t>
  </si>
  <si>
    <t xml:space="preserve">(1) 123-5555</t>
  </si>
  <si>
    <t xml:space="preserve">2020 Gross Profits (in Millions)</t>
  </si>
  <si>
    <t xml:space="preserve">Area</t>
  </si>
  <si>
    <t xml:space="preserve">Q4</t>
  </si>
  <si>
    <t xml:space="preserve">Q1</t>
  </si>
  <si>
    <t xml:space="preserve">Status</t>
  </si>
  <si>
    <t xml:space="preserve">Trend</t>
  </si>
  <si>
    <t xml:space="preserve">Q2</t>
  </si>
  <si>
    <t xml:space="preserve">Q3</t>
  </si>
  <si>
    <t xml:space="preserve">Europe</t>
  </si>
  <si>
    <t xml:space="preserve">S. America</t>
  </si>
  <si>
    <t xml:space="preserve">Far East</t>
  </si>
  <si>
    <t xml:space="preserve">Australia</t>
  </si>
  <si>
    <t xml:space="preserve">N. America</t>
  </si>
  <si>
    <t xml:space="preserve">Shifting</t>
  </si>
  <si>
    <t xml:space="preserve">Brakes</t>
  </si>
  <si>
    <t xml:space="preserve">Handle
Bars</t>
  </si>
  <si>
    <t xml:space="preserve">Seat</t>
  </si>
  <si>
    <t xml:space="preserve">Frequency
of Repair</t>
  </si>
  <si>
    <t xml:space="preserve">Overall
Score</t>
  </si>
  <si>
    <t xml:space="preserve">Mountain Bike</t>
  </si>
  <si>
    <t xml:space="preserve">Comfort Rider</t>
  </si>
  <si>
    <t xml:space="preserve">Hybrid</t>
  </si>
  <si>
    <t xml:space="preserve">Road Bike</t>
  </si>
  <si>
    <t xml:space="preserve">Recumbant</t>
  </si>
  <si>
    <t xml:space="preserve">Unicycle</t>
  </si>
  <si>
    <t xml:space="preserve">FY 2020</t>
  </si>
  <si>
    <t xml:space="preserve">Profits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</si>
  <si>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</si>
  <si>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</si>
  <si>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</si>
  <si>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</si>
  <si>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</si>
  <si>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</si>
  <si>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</si>
  <si>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</si>
  <si>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</si>
  <si>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</si>
  <si>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</si>
  <si>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</si>
  <si>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&lt; $900,000    </t>
  </si>
  <si>
    <t xml:space="preserve">Sales</t>
  </si>
  <si>
    <t xml:space="preserve">NorthWest</t>
  </si>
  <si>
    <t xml:space="preserve">West</t>
  </si>
  <si>
    <t xml:space="preserve">SouthWest</t>
  </si>
  <si>
    <t xml:space="preserve">South</t>
  </si>
  <si>
    <t xml:space="preserve">Central</t>
  </si>
  <si>
    <t xml:space="preserve">NorthEast</t>
  </si>
  <si>
    <t xml:space="preserve">East</t>
  </si>
  <si>
    <t xml:space="preserve">Territories</t>
  </si>
  <si>
    <t xml:space="preserve">Total</t>
  </si>
  <si>
    <t xml:space="preserve">Mountain</t>
  </si>
  <si>
    <t xml:space="preserve">Location</t>
  </si>
  <si>
    <t xml:space="preserve">Height
(m)</t>
  </si>
  <si>
    <t xml:space="preserve">Default
Value</t>
  </si>
  <si>
    <t xml:space="preserve">Percent</t>
  </si>
  <si>
    <t xml:space="preserve">Percen-
tile</t>
  </si>
  <si>
    <t xml:space="preserve">Bar only</t>
  </si>
  <si>
    <t xml:space="preserve">Two column
bar chart</t>
  </si>
  <si>
    <t xml:space="preserve">Aconcagua</t>
  </si>
  <si>
    <t xml:space="preserve">Annapurna I</t>
  </si>
  <si>
    <t xml:space="preserve">Nepal</t>
  </si>
  <si>
    <t xml:space="preserve">Ararat</t>
  </si>
  <si>
    <t xml:space="preserve">Turkey</t>
  </si>
  <si>
    <t xml:space="preserve">Citlaltepetl</t>
  </si>
  <si>
    <t xml:space="preserve">Cook</t>
  </si>
  <si>
    <t xml:space="preserve">New Zealand</t>
  </si>
  <si>
    <t xml:space="preserve">Everest</t>
  </si>
  <si>
    <t xml:space="preserve">Nepal-China</t>
  </si>
  <si>
    <t xml:space="preserve">Grand Teton</t>
  </si>
  <si>
    <t xml:space="preserve">Wyoming, U.S.</t>
  </si>
  <si>
    <t xml:space="preserve">Huascaran</t>
  </si>
  <si>
    <t xml:space="preserve">Peru</t>
  </si>
  <si>
    <t xml:space="preserve">Jaja</t>
  </si>
  <si>
    <t xml:space="preserve">New Guinea</t>
  </si>
  <si>
    <t xml:space="preserve">Jebel Toubkal</t>
  </si>
  <si>
    <t xml:space="preserve">Morocco</t>
  </si>
  <si>
    <t xml:space="preserve">K2</t>
  </si>
  <si>
    <t xml:space="preserve">Kashmir</t>
  </si>
  <si>
    <t xml:space="preserve">Kanchenjunga</t>
  </si>
  <si>
    <t xml:space="preserve">India-Nepal</t>
  </si>
  <si>
    <t xml:space="preserve">Kilimanjaro</t>
  </si>
  <si>
    <t xml:space="preserve">Tanzania</t>
  </si>
  <si>
    <t xml:space="preserve">Kinabalu</t>
  </si>
  <si>
    <t xml:space="preserve">Malaysia</t>
  </si>
  <si>
    <t xml:space="preserve">Logan</t>
  </si>
  <si>
    <t xml:space="preserve">Yukon, Canada</t>
  </si>
  <si>
    <t xml:space="preserve">McKinley</t>
  </si>
  <si>
    <t xml:space="preserve">Alaska, U.S.</t>
  </si>
  <si>
    <t xml:space="preserve">Mont Blanc</t>
  </si>
  <si>
    <t xml:space="preserve">France-Italy</t>
  </si>
  <si>
    <t xml:space="preserve">Monte Rosa</t>
  </si>
  <si>
    <t xml:space="preserve">Italy-Switzerland</t>
  </si>
  <si>
    <t xml:space="preserve">Ojos del Salado</t>
  </si>
  <si>
    <t xml:space="preserve">Argentina-Chile</t>
  </si>
  <si>
    <t xml:space="preserve">Ras Dashan</t>
  </si>
  <si>
    <t xml:space="preserve">Ethiopia</t>
  </si>
  <si>
    <t xml:space="preserve">Sajama</t>
  </si>
  <si>
    <t xml:space="preserve">Bolivia</t>
  </si>
  <si>
    <t xml:space="preserve">Vinson Massif</t>
  </si>
  <si>
    <t xml:space="preserve">Antarctica</t>
  </si>
  <si>
    <t xml:space="preserve"> Region</t>
  </si>
  <si>
    <t xml:space="preserve">Beverage</t>
  </si>
  <si>
    <t xml:space="preserve">Total Sales</t>
  </si>
  <si>
    <t xml:space="preserve">North</t>
  </si>
  <si>
    <t xml:space="preserve">Spain</t>
  </si>
  <si>
    <t xml:space="preserve">Norway</t>
  </si>
  <si>
    <t xml:space="preserve">Mid</t>
  </si>
  <si>
    <t xml:space="preserve">Belgium</t>
  </si>
  <si>
    <t xml:space="preserve">Widgets</t>
  </si>
  <si>
    <t xml:space="preserve">Whatnots</t>
  </si>
  <si>
    <t xml:space="preserve">Whoseits</t>
  </si>
  <si>
    <t xml:space="preserve">Account #</t>
  </si>
  <si>
    <t xml:space="preserve">Actuals  </t>
  </si>
  <si>
    <t xml:space="preserve">Budget</t>
  </si>
  <si>
    <t xml:space="preserve">Variance</t>
  </si>
  <si>
    <t xml:space="preserve">VF-56</t>
  </si>
  <si>
    <t xml:space="preserve">NA-16</t>
  </si>
  <si>
    <t xml:space="preserve">YI-31</t>
  </si>
  <si>
    <t xml:space="preserve">CF-33</t>
  </si>
  <si>
    <t xml:space="preserve">AT-38</t>
  </si>
  <si>
    <t xml:space="preserve">IR-59</t>
  </si>
  <si>
    <t xml:space="preserve">SP-95</t>
  </si>
  <si>
    <t xml:space="preserve">GT-96</t>
  </si>
  <si>
    <t xml:space="preserve">AQ-18</t>
  </si>
  <si>
    <t xml:space="preserve">LX-84</t>
  </si>
  <si>
    <t xml:space="preserve">BG-53</t>
  </si>
  <si>
    <t xml:space="preserve">DF-84</t>
  </si>
  <si>
    <t xml:space="preserve">MM-33</t>
  </si>
  <si>
    <t xml:space="preserve">VZ-105</t>
  </si>
  <si>
    <t xml:space="preserve">YS-39</t>
  </si>
  <si>
    <t xml:space="preserve">TO-55</t>
  </si>
  <si>
    <t xml:space="preserve">WF-69</t>
  </si>
  <si>
    <t xml:space="preserve">VA-41</t>
  </si>
  <si>
    <t xml:space="preserve">OL-94</t>
  </si>
  <si>
    <t xml:space="preserve">TL-14</t>
  </si>
  <si>
    <t xml:space="preserve">XZ-75</t>
  </si>
  <si>
    <t xml:space="preserve">BC-92</t>
  </si>
  <si>
    <t xml:space="preserve">Totals</t>
  </si>
  <si>
    <t xml:space="preserve">Division A</t>
  </si>
  <si>
    <t xml:space="preserve">Division B</t>
  </si>
  <si>
    <t xml:space="preserve">Division C</t>
  </si>
  <si>
    <t xml:space="preserve">#</t>
  </si>
  <si>
    <t xml:space="preserve">T/F</t>
  </si>
  <si>
    <t xml:space="preserve">265, blvd. Charonne</t>
  </si>
</sst>
</file>

<file path=xl/styles.xml><?xml version="1.0" encoding="utf-8"?>
<styleSheet xmlns="http://schemas.openxmlformats.org/spreadsheetml/2006/main">
  <numFmts count="24">
    <numFmt numFmtId="164" formatCode="\$#,##0;[RED]\$#,##0"/>
    <numFmt numFmtId="165" formatCode="&quot;Super!  &quot;00"/>
    <numFmt numFmtId="166" formatCode="&quot;($&quot;00\)"/>
    <numFmt numFmtId="167" formatCode="\$00"/>
    <numFmt numFmtId="168" formatCode="General"/>
    <numFmt numFmtId="169" formatCode="_(* #,##0.00_);_(* \(#,##0.00\);_(* \-??_);_(@_)"/>
    <numFmt numFmtId="170" formatCode="_(\$* #,##0.00_);_(\$* \(#,##0.00\);_(\$* \-??_);_(@_)"/>
    <numFmt numFmtId="171" formatCode="mm/dd"/>
    <numFmt numFmtId="172" formatCode="\$#,##0.00"/>
    <numFmt numFmtId="173" formatCode="mm/dd/yyyy"/>
    <numFmt numFmtId="174" formatCode="\$#,##0"/>
    <numFmt numFmtId="175" formatCode="dd\-mmm"/>
    <numFmt numFmtId="176" formatCode="mm/dd/yy;@"/>
    <numFmt numFmtId="177" formatCode="0"/>
    <numFmt numFmtId="178" formatCode="@"/>
    <numFmt numFmtId="179" formatCode="General"/>
    <numFmt numFmtId="180" formatCode="&quot; Excellent&quot;"/>
    <numFmt numFmtId="181" formatCode="&quot; Very Good&quot;"/>
    <numFmt numFmtId="182" formatCode="&quot; Good&quot;"/>
    <numFmt numFmtId="183" formatCode="&quot; Fair&quot;"/>
    <numFmt numFmtId="184" formatCode="&quot; Poor&quot;"/>
    <numFmt numFmtId="185" formatCode="_(* #,##0_);_(* \(#,##0\);_(* \-??_);_(@_)"/>
    <numFmt numFmtId="186" formatCode="0\ %"/>
    <numFmt numFmtId="187" formatCode="dd/mm/yyyy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sz val="20"/>
      <color rgb="FF000000"/>
      <name val="Calibri"/>
      <family val="0"/>
    </font>
    <font>
      <b val="true"/>
      <sz val="11"/>
      <color rgb="FF000000"/>
      <name val="Calibri"/>
      <family val="0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3F3F76"/>
      <name val="Calibri"/>
      <family val="2"/>
      <charset val="1"/>
    </font>
    <font>
      <sz val="9"/>
      <name val="Calibri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A5A5A5"/>
        <bgColor rgb="FFB2B2B2"/>
      </patternFill>
    </fill>
    <fill>
      <patternFill patternType="solid">
        <fgColor rgb="FFFFCC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EB9C"/>
      </patternFill>
    </fill>
    <fill>
      <patternFill patternType="solid">
        <fgColor rgb="FF4BACC6"/>
        <bgColor rgb="FF00B0F0"/>
      </patternFill>
    </fill>
    <fill>
      <patternFill patternType="solid">
        <fgColor rgb="FFFFC000"/>
        <bgColor rgb="FFFF9900"/>
      </patternFill>
    </fill>
    <fill>
      <patternFill patternType="solid">
        <fgColor rgb="FF92D050"/>
        <bgColor rgb="FFB2B2B2"/>
      </patternFill>
    </fill>
    <fill>
      <patternFill patternType="solid">
        <fgColor rgb="FF00B0F0"/>
        <bgColor rgb="FF4BACC6"/>
      </patternFill>
    </fill>
    <fill>
      <patternFill patternType="solid">
        <fgColor rgb="FFDCE6F2"/>
        <bgColor rgb="FFC6D9F1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30"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8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9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1" applyFont="true" applyBorder="true" applyAlignment="true" applyProtection="false">
      <alignment horizontal="general" vertical="bottom" textRotation="0" wrapText="false" indent="0" shrinkToFit="false"/>
    </xf>
    <xf numFmtId="168" fontId="14" fillId="3" borderId="2" applyFont="true" applyBorder="true" applyAlignment="true" applyProtection="false">
      <alignment horizontal="general" vertical="bottom" textRotation="0" wrapText="false" indent="0" shrinkToFit="false"/>
    </xf>
    <xf numFmtId="168" fontId="0" fillId="4" borderId="3" applyFont="true" applyBorder="true" applyAlignment="true" applyProtection="false">
      <alignment horizontal="general" vertical="bottom" textRotation="0" wrapText="false" indent="0" shrinkToFit="false"/>
    </xf>
  </cellStyleXfs>
  <cellXfs count="103"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5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2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1" xfId="2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14" fillId="3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7" borderId="5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8" borderId="5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9" borderId="5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8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25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7" xfId="25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7" xfId="25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6" xfId="25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8" xfId="25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8" xfId="25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8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23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3" fillId="0" borderId="0" xfId="2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3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3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6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16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16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6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4" fontId="16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0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1"/>
    <cellStyle name="Currency 2" xfId="22"/>
    <cellStyle name="Normal 2" xfId="23"/>
    <cellStyle name="Normal 3" xfId="24"/>
    <cellStyle name="Normal_Grades" xfId="25"/>
    <cellStyle name="Normal_Sheet10" xfId="26"/>
    <cellStyle name="*unknown*" xfId="20" builtinId="8"/>
    <cellStyle name="Excel Built-in Check Cell" xfId="27"/>
    <cellStyle name="Excel Built-in Input" xfId="28"/>
    <cellStyle name="Excel Built-in Note" xfId="29"/>
  </cellStyles>
  <dxfs count="2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numFmt numFmtId="164" formatCode="\$#,##0;[RED]\$#,##0"/>
      <fill>
        <patternFill>
          <bgColor rgb="FFDCE6F2"/>
        </patternFill>
      </fill>
    </dxf>
    <dxf>
      <font>
        <color rgb="FF9C6500"/>
      </font>
      <fill>
        <patternFill>
          <bgColor rgb="FFFFEB9C"/>
        </patternFill>
      </fill>
    </dxf>
    <dxf>
      <numFmt numFmtId="164" formatCode="\$#,##0;[RED]\$#,##0"/>
      <fill>
        <patternFill>
          <bgColor rgb="FFDCE6F2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92D050"/>
        </patternFill>
      </fill>
    </dxf>
    <dxf>
      <fill>
        <patternFill patternType="solid">
          <fgColor rgb="FF00B0F0"/>
        </patternFill>
      </fill>
    </dxf>
    <dxf>
      <font>
        <b val="1"/>
        <i val="0"/>
      </font>
      <fill>
        <patternFill>
          <bgColor rgb="FF92D050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rgb="FF00B0F0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  <color rgb="00FFFFFF"/>
      </font>
      <fill>
        <patternFill>
          <bgColor rgb="FFFFC000"/>
        </patternFill>
      </fill>
      <border diagonalUp="false" diagonalDown="false">
        <left style="thin"/>
        <right style="thin"/>
        <top style="thin"/>
        <bottom style="thin"/>
        <diagonal/>
      </border>
    </dxf>
    <dxf>
      <fill>
        <patternFill patternType="solid">
          <fgColor rgb="FFC00000"/>
        </patternFill>
      </fill>
    </dxf>
    <dxf>
      <font>
        <b val="1"/>
        <i val="0"/>
        <color rgb="FFC00000"/>
      </font>
      <numFmt numFmtId="165" formatCode="&quot;Super!  &quot;00"/>
    </dxf>
    <dxf>
      <fill>
        <patternFill patternType="solid">
          <f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FCC99"/>
        </patternFill>
      </fill>
    </dxf>
    <dxf>
      <fill>
        <patternFill patternType="solid">
          <fgColor rgb="FF3F3F76"/>
        </patternFill>
      </fill>
    </dxf>
    <dxf>
      <font>
        <name val="Calibri"/>
        <charset val="1"/>
        <family val="2"/>
        <b val="0"/>
        <i val="0"/>
        <strike val="0"/>
        <outline val="0"/>
        <shadow val="0"/>
        <color rgb="FF3F3F76"/>
        <sz val="11"/>
        <u val="none"/>
      </font>
      <fill>
        <patternFill>
          <bgColor rgb="FFFFCC99"/>
        </patternFill>
      </fill>
      <border diagonalUp="false" diagonalDown="false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diagonal/>
      </border>
    </dxf>
    <dxf>
      <fill>
        <patternFill>
          <bgColor rgb="FFFFFF00"/>
        </patternFill>
      </fill>
    </dxf>
    <dxf>
      <fill>
        <patternFill>
          <bgColor rgb="FFDCE6F2"/>
        </patternFill>
      </fill>
      <border diagonalUp="false" diagonalDown="false">
        <left/>
        <right/>
        <top style="thin"/>
        <bottom style="thin"/>
        <diagonal/>
      </border>
    </dxf>
    <dxf>
      <font>
        <b val="1"/>
        <i val="0"/>
        <strike val="0"/>
        <color rgb="FFFF0000"/>
      </font>
      <numFmt numFmtId="166" formatCode="&quot;($&quot;00\)"/>
    </dxf>
    <dxf>
      <font>
        <b val="1"/>
        <i val="0"/>
        <strike val="0"/>
        <color rgb="FF00B050"/>
        <u val="double"/>
      </font>
      <numFmt numFmtId="167" formatCode="\$00"/>
    </dxf>
    <dxf>
      <fill>
        <patternFill>
          <bgColor rgb="FFC6D9F1"/>
        </patternFill>
      </fill>
      <border diagonalUp="false" diagonalDown="false">
        <left/>
        <right/>
        <top style="thin">
          <color rgb="FF1F497D"/>
        </top>
        <bottom style="thin">
          <color rgb="FF1F497D"/>
        </bottom>
        <diagonal/>
      </border>
    </dxf>
    <dxf>
      <fill>
        <patternFill>
          <bgColor rgb="FFC6D9F1"/>
        </patternFill>
      </fill>
      <border diagonalUp="false" diagonalDown="false">
        <left/>
        <right/>
        <top style="thin">
          <color rgb="FF1F497D"/>
        </top>
        <bottom style="thin">
          <color rgb="FF1F497D"/>
        </bottom>
        <diagonal/>
      </border>
    </dxf>
    <dxf>
      <fill>
        <patternFill>
          <bgColor rgb="FFC6D9F1"/>
        </patternFill>
      </fill>
      <border diagonalUp="false" diagonalDown="false">
        <left/>
        <right/>
        <top style="thin">
          <color rgb="FF1F497D"/>
        </top>
        <bottom style="thin">
          <color rgb="FF1F497D"/>
        </bottom>
        <diagonal/>
      </border>
    </dxf>
    <dxf>
      <fill>
        <patternFill>
          <bgColor rgb="FFC6D9F1"/>
        </patternFill>
      </fill>
      <border diagonalUp="false" diagonalDown="false">
        <left/>
        <right/>
        <top style="thin">
          <color rgb="FF1F497D"/>
        </top>
        <bottom style="thin">
          <color rgb="FF1F497D"/>
        </bottom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9C6500"/>
      <rgbColor rgb="FF800080"/>
      <rgbColor rgb="FF008080"/>
      <rgbColor rgb="FFC0C0C0"/>
      <rgbColor rgb="FF7F7F7F"/>
      <rgbColor rgb="FFB2B2B2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FFEB9C"/>
      <rgbColor rgb="FFFFFF99"/>
      <rgbColor rgb="FF99CCFF"/>
      <rgbColor rgb="FFFF99CC"/>
      <rgbColor rgb="FFCC99FF"/>
      <rgbColor rgb="FFFFCC99"/>
      <rgbColor rgb="FF3366FF"/>
      <rgbColor rgb="FF4BACC6"/>
      <rgbColor rgb="FF92D050"/>
      <rgbColor rgb="FFFFC000"/>
      <rgbColor rgb="FFFF9900"/>
      <rgbColor rgb="FFFF6600"/>
      <rgbColor rgb="FF666699"/>
      <rgbColor rgb="FFA5A5A5"/>
      <rgbColor rgb="FF1F497D"/>
      <rgbColor rgb="FF00B050"/>
      <rgbColor rgb="FF003300"/>
      <rgbColor rgb="FF333300"/>
      <rgbColor rgb="FF993300"/>
      <rgbColor rgb="FF993366"/>
      <rgbColor rgb="FF3F3F76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#Products1!A1"/><Relationship Id="rId2" Type="http://schemas.openxmlformats.org/officeDocument/2006/relationships/hyperlink" Target="#Products2!A1"/><Relationship Id="rId3" Type="http://schemas.openxmlformats.org/officeDocument/2006/relationships/hyperlink" Target="#&apos;Book tour&apos;!A1"/><Relationship Id="rId4" Type="http://schemas.openxmlformats.org/officeDocument/2006/relationships/hyperlink" Target="#Grades!A1"/><Relationship Id="rId5" Type="http://schemas.openxmlformats.org/officeDocument/2006/relationships/hyperlink" Target="#Customers1!A1"/><Relationship Id="rId6" Type="http://schemas.openxmlformats.org/officeDocument/2006/relationships/hyperlink" Target="#Quarters!A1"/><Relationship Id="rId7" Type="http://schemas.openxmlformats.org/officeDocument/2006/relationships/hyperlink" Target="#&apos;Bike rating&apos;!A1"/><Relationship Id="rId8" Type="http://schemas.openxmlformats.org/officeDocument/2006/relationships/hyperlink" Target="#&apos;FY months&apos;!A1"/><Relationship Id="rId9" Type="http://schemas.openxmlformats.org/officeDocument/2006/relationships/hyperlink" Target="#&apos;Regional sales&apos;!A1"/><Relationship Id="rId10" Type="http://schemas.openxmlformats.org/officeDocument/2006/relationships/hyperlink" Target="#Mountains!A1"/><Relationship Id="rId11" Type="http://schemas.openxmlformats.org/officeDocument/2006/relationships/hyperlink" Target="#&apos;Category sales&apos;!A1"/><Relationship Id="rId12" Type="http://schemas.openxmlformats.org/officeDocument/2006/relationships/hyperlink" Target="#&apos;Banded rows&apos;!A1"/><Relationship Id="rId13" Type="http://schemas.openxmlformats.org/officeDocument/2006/relationships/hyperlink" Target="#&apos;Compare to totals&apos;!A1"/><Relationship Id="rId14" Type="http://schemas.openxmlformats.org/officeDocument/2006/relationships/hyperlink" Target="#Products3!A1"/><Relationship Id="rId15" Type="http://schemas.openxmlformats.org/officeDocument/2006/relationships/hyperlink" Target="#Customers2!A1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9.png"/><Relationship Id="rId3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1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1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13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14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15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16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3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4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5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7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hyperlink" Target="#Home!A1"/><Relationship Id="rId2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38160</xdr:colOff>
      <xdr:row>0</xdr:row>
      <xdr:rowOff>166320</xdr:rowOff>
    </xdr:from>
    <xdr:to>
      <xdr:col>3</xdr:col>
      <xdr:colOff>4633200</xdr:colOff>
      <xdr:row>3</xdr:row>
      <xdr:rowOff>5040</xdr:rowOff>
    </xdr:to>
    <xdr:sp>
      <xdr:nvSpPr>
        <xdr:cNvPr id="0" name="Rounded Rectangle 1"/>
        <xdr:cNvSpPr/>
      </xdr:nvSpPr>
      <xdr:spPr>
        <a:xfrm>
          <a:off x="789840" y="166320"/>
          <a:ext cx="7610040" cy="381600"/>
        </a:xfrm>
        <a:prstGeom prst="roundRect">
          <a:avLst>
            <a:gd name="adj" fmla="val 16667"/>
          </a:avLst>
        </a:prstGeom>
        <a:solidFill>
          <a:schemeClr val="tx2">
            <a:lumMod val="20000"/>
            <a:lumOff val="80000"/>
          </a:schemeClr>
        </a:solidFill>
        <a:ln>
          <a:solidFill>
            <a:srgbClr val="1f497d">
              <a:lumMod val="40000"/>
              <a:lumOff val="60000"/>
            </a:srgbClr>
          </a:solidFill>
          <a:round/>
        </a:ln>
        <a:effectLst>
          <a:softEdge rad="63360"/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spAutoFit/>
        </a:bodyPr>
        <a:p>
          <a:pPr algn="ctr">
            <a:lnSpc>
              <a:spcPct val="100000"/>
            </a:lnSpc>
          </a:pPr>
          <a:r>
            <a:rPr b="0" lang="en-US" sz="2000" spc="-1" strike="noStrike">
              <a:solidFill>
                <a:schemeClr val="dk1"/>
              </a:solidFill>
              <a:latin typeface="Calibri"/>
            </a:rPr>
            <a:t>Conditionally Formatting Data: Examples and Guidelines</a:t>
          </a:r>
          <a:endParaRPr b="0" lang="es-ES" sz="20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8</xdr:row>
      <xdr:rowOff>38160</xdr:rowOff>
    </xdr:from>
    <xdr:to>
      <xdr:col>2</xdr:col>
      <xdr:colOff>3600</xdr:colOff>
      <xdr:row>8</xdr:row>
      <xdr:rowOff>178200</xdr:rowOff>
    </xdr:to>
    <xdr:sp>
      <xdr:nvSpPr>
        <xdr:cNvPr id="1" name="Rounded Rectangle 2">
          <a:hlinkClick r:id="rId1"/>
        </xdr:cNvPr>
        <xdr:cNvSpPr/>
      </xdr:nvSpPr>
      <xdr:spPr>
        <a:xfrm>
          <a:off x="789840" y="152424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Products1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9</xdr:row>
      <xdr:rowOff>38160</xdr:rowOff>
    </xdr:from>
    <xdr:to>
      <xdr:col>2</xdr:col>
      <xdr:colOff>3600</xdr:colOff>
      <xdr:row>9</xdr:row>
      <xdr:rowOff>178200</xdr:rowOff>
    </xdr:to>
    <xdr:sp>
      <xdr:nvSpPr>
        <xdr:cNvPr id="2" name="Rounded Rectangle 4">
          <a:hlinkClick r:id="rId2"/>
        </xdr:cNvPr>
        <xdr:cNvSpPr/>
      </xdr:nvSpPr>
      <xdr:spPr>
        <a:xfrm>
          <a:off x="789840" y="170496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Products2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10</xdr:row>
      <xdr:rowOff>28440</xdr:rowOff>
    </xdr:from>
    <xdr:to>
      <xdr:col>2</xdr:col>
      <xdr:colOff>3600</xdr:colOff>
      <xdr:row>11</xdr:row>
      <xdr:rowOff>28080</xdr:rowOff>
    </xdr:to>
    <xdr:sp>
      <xdr:nvSpPr>
        <xdr:cNvPr id="3" name="Rounded Rectangle 5">
          <a:hlinkClick r:id="rId3"/>
        </xdr:cNvPr>
        <xdr:cNvSpPr/>
      </xdr:nvSpPr>
      <xdr:spPr>
        <a:xfrm>
          <a:off x="789840" y="1876320"/>
          <a:ext cx="1328400" cy="3614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Book  tour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11</xdr:row>
      <xdr:rowOff>28440</xdr:rowOff>
    </xdr:from>
    <xdr:to>
      <xdr:col>2</xdr:col>
      <xdr:colOff>3600</xdr:colOff>
      <xdr:row>11</xdr:row>
      <xdr:rowOff>168480</xdr:rowOff>
    </xdr:to>
    <xdr:sp>
      <xdr:nvSpPr>
        <xdr:cNvPr id="4" name="Rounded Rectangle 6">
          <a:hlinkClick r:id="rId4"/>
        </xdr:cNvPr>
        <xdr:cNvSpPr/>
      </xdr:nvSpPr>
      <xdr:spPr>
        <a:xfrm>
          <a:off x="789840" y="223812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Grades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12</xdr:row>
      <xdr:rowOff>28440</xdr:rowOff>
    </xdr:from>
    <xdr:to>
      <xdr:col>2</xdr:col>
      <xdr:colOff>3600</xdr:colOff>
      <xdr:row>12</xdr:row>
      <xdr:rowOff>168480</xdr:rowOff>
    </xdr:to>
    <xdr:sp>
      <xdr:nvSpPr>
        <xdr:cNvPr id="5" name="Rounded Rectangle 7">
          <a:hlinkClick r:id="rId5"/>
        </xdr:cNvPr>
        <xdr:cNvSpPr/>
      </xdr:nvSpPr>
      <xdr:spPr>
        <a:xfrm>
          <a:off x="789840" y="241920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Customers1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13</xdr:row>
      <xdr:rowOff>28440</xdr:rowOff>
    </xdr:from>
    <xdr:to>
      <xdr:col>2</xdr:col>
      <xdr:colOff>3600</xdr:colOff>
      <xdr:row>13</xdr:row>
      <xdr:rowOff>168480</xdr:rowOff>
    </xdr:to>
    <xdr:sp>
      <xdr:nvSpPr>
        <xdr:cNvPr id="6" name="Rounded Rectangle 8">
          <a:hlinkClick r:id="rId6"/>
        </xdr:cNvPr>
        <xdr:cNvSpPr/>
      </xdr:nvSpPr>
      <xdr:spPr>
        <a:xfrm>
          <a:off x="789840" y="260028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Quarters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14</xdr:row>
      <xdr:rowOff>28440</xdr:rowOff>
    </xdr:from>
    <xdr:to>
      <xdr:col>2</xdr:col>
      <xdr:colOff>3600</xdr:colOff>
      <xdr:row>14</xdr:row>
      <xdr:rowOff>168480</xdr:rowOff>
    </xdr:to>
    <xdr:sp>
      <xdr:nvSpPr>
        <xdr:cNvPr id="7" name="Rounded Rectangle 9">
          <a:hlinkClick r:id="rId7"/>
        </xdr:cNvPr>
        <xdr:cNvSpPr/>
      </xdr:nvSpPr>
      <xdr:spPr>
        <a:xfrm>
          <a:off x="789840" y="278100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Bike rating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15</xdr:row>
      <xdr:rowOff>28440</xdr:rowOff>
    </xdr:from>
    <xdr:to>
      <xdr:col>2</xdr:col>
      <xdr:colOff>3600</xdr:colOff>
      <xdr:row>15</xdr:row>
      <xdr:rowOff>168480</xdr:rowOff>
    </xdr:to>
    <xdr:sp>
      <xdr:nvSpPr>
        <xdr:cNvPr id="8" name="Rounded Rectangle 10">
          <a:hlinkClick r:id="rId8"/>
        </xdr:cNvPr>
        <xdr:cNvSpPr/>
      </xdr:nvSpPr>
      <xdr:spPr>
        <a:xfrm>
          <a:off x="789840" y="296208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FY months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16</xdr:row>
      <xdr:rowOff>28440</xdr:rowOff>
    </xdr:from>
    <xdr:to>
      <xdr:col>2</xdr:col>
      <xdr:colOff>3600</xdr:colOff>
      <xdr:row>16</xdr:row>
      <xdr:rowOff>168480</xdr:rowOff>
    </xdr:to>
    <xdr:sp>
      <xdr:nvSpPr>
        <xdr:cNvPr id="9" name="Rounded Rectangle 11">
          <a:hlinkClick r:id="rId9"/>
        </xdr:cNvPr>
        <xdr:cNvSpPr/>
      </xdr:nvSpPr>
      <xdr:spPr>
        <a:xfrm>
          <a:off x="789840" y="314316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Regional sales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17</xdr:row>
      <xdr:rowOff>28440</xdr:rowOff>
    </xdr:from>
    <xdr:to>
      <xdr:col>2</xdr:col>
      <xdr:colOff>3600</xdr:colOff>
      <xdr:row>17</xdr:row>
      <xdr:rowOff>168480</xdr:rowOff>
    </xdr:to>
    <xdr:sp>
      <xdr:nvSpPr>
        <xdr:cNvPr id="10" name="Rounded Rectangle 12">
          <a:hlinkClick r:id="rId10"/>
        </xdr:cNvPr>
        <xdr:cNvSpPr/>
      </xdr:nvSpPr>
      <xdr:spPr>
        <a:xfrm>
          <a:off x="789840" y="332424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Mountains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18</xdr:row>
      <xdr:rowOff>28440</xdr:rowOff>
    </xdr:from>
    <xdr:to>
      <xdr:col>2</xdr:col>
      <xdr:colOff>3600</xdr:colOff>
      <xdr:row>18</xdr:row>
      <xdr:rowOff>168480</xdr:rowOff>
    </xdr:to>
    <xdr:sp>
      <xdr:nvSpPr>
        <xdr:cNvPr id="11" name="Rounded Rectangle 13">
          <a:hlinkClick r:id="rId11"/>
        </xdr:cNvPr>
        <xdr:cNvSpPr/>
      </xdr:nvSpPr>
      <xdr:spPr>
        <a:xfrm>
          <a:off x="789840" y="350496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Category sales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19</xdr:row>
      <xdr:rowOff>28440</xdr:rowOff>
    </xdr:from>
    <xdr:to>
      <xdr:col>2</xdr:col>
      <xdr:colOff>3600</xdr:colOff>
      <xdr:row>19</xdr:row>
      <xdr:rowOff>168480</xdr:rowOff>
    </xdr:to>
    <xdr:sp>
      <xdr:nvSpPr>
        <xdr:cNvPr id="12" name="Rounded Rectangle 14">
          <a:hlinkClick r:id="rId12"/>
        </xdr:cNvPr>
        <xdr:cNvSpPr/>
      </xdr:nvSpPr>
      <xdr:spPr>
        <a:xfrm>
          <a:off x="789840" y="368604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Banded rows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20</xdr:row>
      <xdr:rowOff>28440</xdr:rowOff>
    </xdr:from>
    <xdr:to>
      <xdr:col>2</xdr:col>
      <xdr:colOff>3600</xdr:colOff>
      <xdr:row>20</xdr:row>
      <xdr:rowOff>168480</xdr:rowOff>
    </xdr:to>
    <xdr:sp>
      <xdr:nvSpPr>
        <xdr:cNvPr id="13" name="Rounded Rectangle 15">
          <a:hlinkClick r:id="rId13"/>
        </xdr:cNvPr>
        <xdr:cNvSpPr/>
      </xdr:nvSpPr>
      <xdr:spPr>
        <a:xfrm>
          <a:off x="789840" y="386712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Compare to totals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21</xdr:row>
      <xdr:rowOff>28440</xdr:rowOff>
    </xdr:from>
    <xdr:to>
      <xdr:col>2</xdr:col>
      <xdr:colOff>3600</xdr:colOff>
      <xdr:row>21</xdr:row>
      <xdr:rowOff>168480</xdr:rowOff>
    </xdr:to>
    <xdr:sp>
      <xdr:nvSpPr>
        <xdr:cNvPr id="14" name="Rounded Rectangle 16">
          <a:hlinkClick r:id="rId14"/>
        </xdr:cNvPr>
        <xdr:cNvSpPr/>
      </xdr:nvSpPr>
      <xdr:spPr>
        <a:xfrm>
          <a:off x="789840" y="404784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Products3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38160</xdr:colOff>
      <xdr:row>22</xdr:row>
      <xdr:rowOff>28440</xdr:rowOff>
    </xdr:from>
    <xdr:to>
      <xdr:col>2</xdr:col>
      <xdr:colOff>3600</xdr:colOff>
      <xdr:row>22</xdr:row>
      <xdr:rowOff>168480</xdr:rowOff>
    </xdr:to>
    <xdr:sp>
      <xdr:nvSpPr>
        <xdr:cNvPr id="15" name="Rounded Rectangle 17">
          <a:hlinkClick r:id="rId15"/>
        </xdr:cNvPr>
        <xdr:cNvSpPr/>
      </xdr:nvSpPr>
      <xdr:spPr>
        <a:xfrm>
          <a:off x="789840" y="4228920"/>
          <a:ext cx="132840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Customers2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961920</xdr:colOff>
      <xdr:row>5</xdr:row>
      <xdr:rowOff>39960</xdr:rowOff>
    </xdr:from>
    <xdr:to>
      <xdr:col>3</xdr:col>
      <xdr:colOff>1510200</xdr:colOff>
      <xdr:row>5</xdr:row>
      <xdr:rowOff>189360</xdr:rowOff>
    </xdr:to>
    <xdr:sp>
      <xdr:nvSpPr>
        <xdr:cNvPr id="16" name="Rounded Rectangle 19"/>
        <xdr:cNvSpPr/>
      </xdr:nvSpPr>
      <xdr:spPr>
        <a:xfrm>
          <a:off x="4728600" y="94500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219240</xdr:colOff>
      <xdr:row>0</xdr:row>
      <xdr:rowOff>19080</xdr:rowOff>
    </xdr:from>
    <xdr:to>
      <xdr:col>0</xdr:col>
      <xdr:colOff>767520</xdr:colOff>
      <xdr:row>0</xdr:row>
      <xdr:rowOff>168480</xdr:rowOff>
    </xdr:to>
    <xdr:sp>
      <xdr:nvSpPr>
        <xdr:cNvPr id="33" name="Rounded Rectangle 1">
          <a:hlinkClick r:id="rId1"/>
        </xdr:cNvPr>
        <xdr:cNvSpPr/>
      </xdr:nvSpPr>
      <xdr:spPr>
        <a:xfrm>
          <a:off x="219240" y="1908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142920</xdr:colOff>
      <xdr:row>1</xdr:row>
      <xdr:rowOff>9360</xdr:rowOff>
    </xdr:from>
    <xdr:to>
      <xdr:col>1</xdr:col>
      <xdr:colOff>323640</xdr:colOff>
      <xdr:row>1</xdr:row>
      <xdr:rowOff>180360</xdr:rowOff>
    </xdr:to>
    <xdr:pic>
      <xdr:nvPicPr>
        <xdr:cNvPr id="34" name="Picture 2" descr=""/>
        <xdr:cNvPicPr/>
      </xdr:nvPicPr>
      <xdr:blipFill>
        <a:blip r:embed="rId2"/>
        <a:stretch/>
      </xdr:blipFill>
      <xdr:spPr>
        <a:xfrm>
          <a:off x="1364760" y="190440"/>
          <a:ext cx="18072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133200</xdr:colOff>
      <xdr:row>0</xdr:row>
      <xdr:rowOff>66600</xdr:rowOff>
    </xdr:from>
    <xdr:to>
      <xdr:col>9</xdr:col>
      <xdr:colOff>104400</xdr:colOff>
      <xdr:row>32</xdr:row>
      <xdr:rowOff>100440</xdr:rowOff>
    </xdr:to>
    <xdr:pic>
      <xdr:nvPicPr>
        <xdr:cNvPr id="35" name="Picture 2" descr=""/>
        <xdr:cNvPicPr/>
      </xdr:nvPicPr>
      <xdr:blipFill>
        <a:blip r:embed="rId3"/>
        <a:stretch/>
      </xdr:blipFill>
      <xdr:spPr>
        <a:xfrm>
          <a:off x="2513880" y="66600"/>
          <a:ext cx="4251600" cy="581940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104760</xdr:colOff>
      <xdr:row>0</xdr:row>
      <xdr:rowOff>28440</xdr:rowOff>
    </xdr:from>
    <xdr:to>
      <xdr:col>0</xdr:col>
      <xdr:colOff>653040</xdr:colOff>
      <xdr:row>0</xdr:row>
      <xdr:rowOff>158760</xdr:rowOff>
    </xdr:to>
    <xdr:sp>
      <xdr:nvSpPr>
        <xdr:cNvPr id="36" name="Rounded Rectangle 1">
          <a:hlinkClick r:id="rId1"/>
        </xdr:cNvPr>
        <xdr:cNvSpPr/>
      </xdr:nvSpPr>
      <xdr:spPr>
        <a:xfrm>
          <a:off x="104760" y="28440"/>
          <a:ext cx="548280" cy="13032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9</xdr:col>
      <xdr:colOff>57240</xdr:colOff>
      <xdr:row>0</xdr:row>
      <xdr:rowOff>76320</xdr:rowOff>
    </xdr:from>
    <xdr:to>
      <xdr:col>14</xdr:col>
      <xdr:colOff>475920</xdr:colOff>
      <xdr:row>37</xdr:row>
      <xdr:rowOff>66600</xdr:rowOff>
    </xdr:to>
    <xdr:pic>
      <xdr:nvPicPr>
        <xdr:cNvPr id="37" name="Picture 2" descr=""/>
        <xdr:cNvPicPr/>
      </xdr:nvPicPr>
      <xdr:blipFill>
        <a:blip r:embed="rId2"/>
        <a:stretch/>
      </xdr:blipFill>
      <xdr:spPr>
        <a:xfrm>
          <a:off x="6588360" y="76320"/>
          <a:ext cx="4060440" cy="618156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28440</xdr:colOff>
      <xdr:row>0</xdr:row>
      <xdr:rowOff>19080</xdr:rowOff>
    </xdr:from>
    <xdr:to>
      <xdr:col>0</xdr:col>
      <xdr:colOff>576720</xdr:colOff>
      <xdr:row>0</xdr:row>
      <xdr:rowOff>168480</xdr:rowOff>
    </xdr:to>
    <xdr:sp>
      <xdr:nvSpPr>
        <xdr:cNvPr id="38" name="Rounded Rectangle 1">
          <a:hlinkClick r:id="rId1"/>
        </xdr:cNvPr>
        <xdr:cNvSpPr/>
      </xdr:nvSpPr>
      <xdr:spPr>
        <a:xfrm>
          <a:off x="28440" y="1908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7</xdr:col>
      <xdr:colOff>104760</xdr:colOff>
      <xdr:row>0</xdr:row>
      <xdr:rowOff>66600</xdr:rowOff>
    </xdr:from>
    <xdr:to>
      <xdr:col>13</xdr:col>
      <xdr:colOff>313920</xdr:colOff>
      <xdr:row>21</xdr:row>
      <xdr:rowOff>161640</xdr:rowOff>
    </xdr:to>
    <xdr:pic>
      <xdr:nvPicPr>
        <xdr:cNvPr id="39" name="Picture 2" descr=""/>
        <xdr:cNvPicPr/>
      </xdr:nvPicPr>
      <xdr:blipFill>
        <a:blip r:embed="rId2"/>
        <a:stretch/>
      </xdr:blipFill>
      <xdr:spPr>
        <a:xfrm>
          <a:off x="6683400" y="66600"/>
          <a:ext cx="4073040" cy="389556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47520</xdr:colOff>
      <xdr:row>0</xdr:row>
      <xdr:rowOff>47520</xdr:rowOff>
    </xdr:from>
    <xdr:to>
      <xdr:col>0</xdr:col>
      <xdr:colOff>595800</xdr:colOff>
      <xdr:row>0</xdr:row>
      <xdr:rowOff>187560</xdr:rowOff>
    </xdr:to>
    <xdr:sp>
      <xdr:nvSpPr>
        <xdr:cNvPr id="40" name="Rounded Rectangle 1">
          <a:hlinkClick r:id="rId1"/>
        </xdr:cNvPr>
        <xdr:cNvSpPr/>
      </xdr:nvSpPr>
      <xdr:spPr>
        <a:xfrm>
          <a:off x="47520" y="47520"/>
          <a:ext cx="548280" cy="1400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10</xdr:col>
      <xdr:colOff>95400</xdr:colOff>
      <xdr:row>0</xdr:row>
      <xdr:rowOff>133200</xdr:rowOff>
    </xdr:from>
    <xdr:to>
      <xdr:col>16</xdr:col>
      <xdr:colOff>361800</xdr:colOff>
      <xdr:row>22</xdr:row>
      <xdr:rowOff>47160</xdr:rowOff>
    </xdr:to>
    <xdr:pic>
      <xdr:nvPicPr>
        <xdr:cNvPr id="41" name="Picture 2" descr=""/>
        <xdr:cNvPicPr/>
      </xdr:nvPicPr>
      <xdr:blipFill>
        <a:blip r:embed="rId2"/>
        <a:stretch/>
      </xdr:blipFill>
      <xdr:spPr>
        <a:xfrm>
          <a:off x="9493560" y="133200"/>
          <a:ext cx="3922560" cy="396216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66600</xdr:colOff>
      <xdr:row>0</xdr:row>
      <xdr:rowOff>19080</xdr:rowOff>
    </xdr:from>
    <xdr:to>
      <xdr:col>0</xdr:col>
      <xdr:colOff>614880</xdr:colOff>
      <xdr:row>0</xdr:row>
      <xdr:rowOff>168480</xdr:rowOff>
    </xdr:to>
    <xdr:sp>
      <xdr:nvSpPr>
        <xdr:cNvPr id="42" name="Rounded Rectangle 1">
          <a:hlinkClick r:id="rId1"/>
        </xdr:cNvPr>
        <xdr:cNvSpPr/>
      </xdr:nvSpPr>
      <xdr:spPr>
        <a:xfrm>
          <a:off x="66600" y="1908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6</xdr:col>
      <xdr:colOff>181080</xdr:colOff>
      <xdr:row>0</xdr:row>
      <xdr:rowOff>76320</xdr:rowOff>
    </xdr:from>
    <xdr:to>
      <xdr:col>14</xdr:col>
      <xdr:colOff>28440</xdr:colOff>
      <xdr:row>19</xdr:row>
      <xdr:rowOff>18720</xdr:rowOff>
    </xdr:to>
    <xdr:pic>
      <xdr:nvPicPr>
        <xdr:cNvPr id="43" name="Picture 4" descr=""/>
        <xdr:cNvPicPr/>
      </xdr:nvPicPr>
      <xdr:blipFill>
        <a:blip r:embed="rId2"/>
        <a:stretch/>
      </xdr:blipFill>
      <xdr:spPr>
        <a:xfrm>
          <a:off x="4167000" y="76320"/>
          <a:ext cx="3756960" cy="338076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104760</xdr:colOff>
      <xdr:row>0</xdr:row>
      <xdr:rowOff>19080</xdr:rowOff>
    </xdr:from>
    <xdr:to>
      <xdr:col>0</xdr:col>
      <xdr:colOff>653040</xdr:colOff>
      <xdr:row>0</xdr:row>
      <xdr:rowOff>168480</xdr:rowOff>
    </xdr:to>
    <xdr:sp>
      <xdr:nvSpPr>
        <xdr:cNvPr id="44" name="Rounded Rectangle 1">
          <a:hlinkClick r:id="rId1"/>
        </xdr:cNvPr>
        <xdr:cNvSpPr/>
      </xdr:nvSpPr>
      <xdr:spPr>
        <a:xfrm>
          <a:off x="104760" y="1908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4</xdr:col>
      <xdr:colOff>104760</xdr:colOff>
      <xdr:row>0</xdr:row>
      <xdr:rowOff>57240</xdr:rowOff>
    </xdr:from>
    <xdr:to>
      <xdr:col>12</xdr:col>
      <xdr:colOff>313920</xdr:colOff>
      <xdr:row>32</xdr:row>
      <xdr:rowOff>37800</xdr:rowOff>
    </xdr:to>
    <xdr:pic>
      <xdr:nvPicPr>
        <xdr:cNvPr id="45" name="Picture 2" descr=""/>
        <xdr:cNvPicPr/>
      </xdr:nvPicPr>
      <xdr:blipFill>
        <a:blip r:embed="rId2"/>
        <a:stretch/>
      </xdr:blipFill>
      <xdr:spPr>
        <a:xfrm>
          <a:off x="3817080" y="57240"/>
          <a:ext cx="5125680" cy="577188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314280</xdr:colOff>
      <xdr:row>0</xdr:row>
      <xdr:rowOff>28440</xdr:rowOff>
    </xdr:from>
    <xdr:to>
      <xdr:col>0</xdr:col>
      <xdr:colOff>862560</xdr:colOff>
      <xdr:row>0</xdr:row>
      <xdr:rowOff>158760</xdr:rowOff>
    </xdr:to>
    <xdr:sp>
      <xdr:nvSpPr>
        <xdr:cNvPr id="46" name="Rounded Rectangle 2">
          <a:hlinkClick r:id="rId1"/>
        </xdr:cNvPr>
        <xdr:cNvSpPr/>
      </xdr:nvSpPr>
      <xdr:spPr>
        <a:xfrm>
          <a:off x="314280" y="28440"/>
          <a:ext cx="548280" cy="13032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8</xdr:col>
      <xdr:colOff>95400</xdr:colOff>
      <xdr:row>0</xdr:row>
      <xdr:rowOff>95400</xdr:rowOff>
    </xdr:from>
    <xdr:to>
      <xdr:col>13</xdr:col>
      <xdr:colOff>637920</xdr:colOff>
      <xdr:row>24</xdr:row>
      <xdr:rowOff>37800</xdr:rowOff>
    </xdr:to>
    <xdr:pic>
      <xdr:nvPicPr>
        <xdr:cNvPr id="47" name="Picture 2" descr=""/>
        <xdr:cNvPicPr/>
      </xdr:nvPicPr>
      <xdr:blipFill>
        <a:blip r:embed="rId2"/>
        <a:stretch/>
      </xdr:blipFill>
      <xdr:spPr>
        <a:xfrm>
          <a:off x="7323480" y="95400"/>
          <a:ext cx="3893040" cy="429516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0</xdr:row>
      <xdr:rowOff>19080</xdr:rowOff>
    </xdr:from>
    <xdr:to>
      <xdr:col>0</xdr:col>
      <xdr:colOff>633960</xdr:colOff>
      <xdr:row>0</xdr:row>
      <xdr:rowOff>168480</xdr:rowOff>
    </xdr:to>
    <xdr:sp>
      <xdr:nvSpPr>
        <xdr:cNvPr id="17" name="Rounded Rectangle 4">
          <a:hlinkClick r:id="rId1"/>
        </xdr:cNvPr>
        <xdr:cNvSpPr/>
      </xdr:nvSpPr>
      <xdr:spPr>
        <a:xfrm>
          <a:off x="85680" y="1908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4</xdr:col>
      <xdr:colOff>237960</xdr:colOff>
      <xdr:row>0</xdr:row>
      <xdr:rowOff>104760</xdr:rowOff>
    </xdr:from>
    <xdr:to>
      <xdr:col>10</xdr:col>
      <xdr:colOff>590040</xdr:colOff>
      <xdr:row>24</xdr:row>
      <xdr:rowOff>113760</xdr:rowOff>
    </xdr:to>
    <xdr:pic>
      <xdr:nvPicPr>
        <xdr:cNvPr id="18" name="Picture 2" descr=""/>
        <xdr:cNvPicPr/>
      </xdr:nvPicPr>
      <xdr:blipFill>
        <a:blip r:embed="rId2"/>
        <a:stretch/>
      </xdr:blipFill>
      <xdr:spPr>
        <a:xfrm>
          <a:off x="3997080" y="104760"/>
          <a:ext cx="4204080" cy="435240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95400</xdr:colOff>
      <xdr:row>0</xdr:row>
      <xdr:rowOff>19080</xdr:rowOff>
    </xdr:from>
    <xdr:to>
      <xdr:col>0</xdr:col>
      <xdr:colOff>643680</xdr:colOff>
      <xdr:row>0</xdr:row>
      <xdr:rowOff>168480</xdr:rowOff>
    </xdr:to>
    <xdr:sp>
      <xdr:nvSpPr>
        <xdr:cNvPr id="19" name="Rounded Rectangle 3">
          <a:hlinkClick r:id="rId1"/>
        </xdr:cNvPr>
        <xdr:cNvSpPr/>
      </xdr:nvSpPr>
      <xdr:spPr>
        <a:xfrm>
          <a:off x="95400" y="1908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7</xdr:col>
      <xdr:colOff>257040</xdr:colOff>
      <xdr:row>1</xdr:row>
      <xdr:rowOff>19080</xdr:rowOff>
    </xdr:from>
    <xdr:to>
      <xdr:col>13</xdr:col>
      <xdr:colOff>94680</xdr:colOff>
      <xdr:row>21</xdr:row>
      <xdr:rowOff>171000</xdr:rowOff>
    </xdr:to>
    <xdr:pic>
      <xdr:nvPicPr>
        <xdr:cNvPr id="20" name="Picture 2" descr=""/>
        <xdr:cNvPicPr/>
      </xdr:nvPicPr>
      <xdr:blipFill>
        <a:blip r:embed="rId2"/>
        <a:stretch/>
      </xdr:blipFill>
      <xdr:spPr>
        <a:xfrm>
          <a:off x="5864040" y="209520"/>
          <a:ext cx="3893400" cy="381924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228600</xdr:colOff>
      <xdr:row>0</xdr:row>
      <xdr:rowOff>28440</xdr:rowOff>
    </xdr:from>
    <xdr:to>
      <xdr:col>0</xdr:col>
      <xdr:colOff>776880</xdr:colOff>
      <xdr:row>0</xdr:row>
      <xdr:rowOff>158760</xdr:rowOff>
    </xdr:to>
    <xdr:sp>
      <xdr:nvSpPr>
        <xdr:cNvPr id="21" name="Rounded Rectangle 3">
          <a:hlinkClick r:id="rId1"/>
        </xdr:cNvPr>
        <xdr:cNvSpPr/>
      </xdr:nvSpPr>
      <xdr:spPr>
        <a:xfrm>
          <a:off x="228600" y="28440"/>
          <a:ext cx="548280" cy="13032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0</xdr:row>
      <xdr:rowOff>85680</xdr:rowOff>
    </xdr:from>
    <xdr:to>
      <xdr:col>12</xdr:col>
      <xdr:colOff>180720</xdr:colOff>
      <xdr:row>23</xdr:row>
      <xdr:rowOff>180720</xdr:rowOff>
    </xdr:to>
    <xdr:pic>
      <xdr:nvPicPr>
        <xdr:cNvPr id="22" name="Picture 2" descr=""/>
        <xdr:cNvPicPr/>
      </xdr:nvPicPr>
      <xdr:blipFill>
        <a:blip r:embed="rId2"/>
        <a:stretch/>
      </xdr:blipFill>
      <xdr:spPr>
        <a:xfrm>
          <a:off x="5059800" y="85680"/>
          <a:ext cx="3883320" cy="426708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66600</xdr:colOff>
      <xdr:row>0</xdr:row>
      <xdr:rowOff>19080</xdr:rowOff>
    </xdr:from>
    <xdr:to>
      <xdr:col>0</xdr:col>
      <xdr:colOff>614880</xdr:colOff>
      <xdr:row>0</xdr:row>
      <xdr:rowOff>168480</xdr:rowOff>
    </xdr:to>
    <xdr:sp>
      <xdr:nvSpPr>
        <xdr:cNvPr id="23" name="Rounded Rectangle 2">
          <a:hlinkClick r:id="rId1"/>
        </xdr:cNvPr>
        <xdr:cNvSpPr/>
      </xdr:nvSpPr>
      <xdr:spPr>
        <a:xfrm>
          <a:off x="66600" y="1908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6</xdr:col>
      <xdr:colOff>228600</xdr:colOff>
      <xdr:row>0</xdr:row>
      <xdr:rowOff>76320</xdr:rowOff>
    </xdr:from>
    <xdr:to>
      <xdr:col>12</xdr:col>
      <xdr:colOff>361440</xdr:colOff>
      <xdr:row>18</xdr:row>
      <xdr:rowOff>95040</xdr:rowOff>
    </xdr:to>
    <xdr:pic>
      <xdr:nvPicPr>
        <xdr:cNvPr id="24" name="Picture 2" descr=""/>
        <xdr:cNvPicPr/>
      </xdr:nvPicPr>
      <xdr:blipFill>
        <a:blip r:embed="rId2"/>
        <a:stretch/>
      </xdr:blipFill>
      <xdr:spPr>
        <a:xfrm>
          <a:off x="5867280" y="76320"/>
          <a:ext cx="3801960" cy="327636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324000</xdr:colOff>
      <xdr:row>0</xdr:row>
      <xdr:rowOff>28440</xdr:rowOff>
    </xdr:from>
    <xdr:to>
      <xdr:col>0</xdr:col>
      <xdr:colOff>872280</xdr:colOff>
      <xdr:row>0</xdr:row>
      <xdr:rowOff>177840</xdr:rowOff>
    </xdr:to>
    <xdr:sp>
      <xdr:nvSpPr>
        <xdr:cNvPr id="25" name="Rounded Rectangle 2">
          <a:hlinkClick r:id="rId1"/>
        </xdr:cNvPr>
        <xdr:cNvSpPr/>
      </xdr:nvSpPr>
      <xdr:spPr>
        <a:xfrm>
          <a:off x="324000" y="2844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6</xdr:col>
      <xdr:colOff>133200</xdr:colOff>
      <xdr:row>0</xdr:row>
      <xdr:rowOff>123840</xdr:rowOff>
    </xdr:from>
    <xdr:to>
      <xdr:col>9</xdr:col>
      <xdr:colOff>94680</xdr:colOff>
      <xdr:row>22</xdr:row>
      <xdr:rowOff>47160</xdr:rowOff>
    </xdr:to>
    <xdr:pic>
      <xdr:nvPicPr>
        <xdr:cNvPr id="26" name="Picture 2" descr=""/>
        <xdr:cNvPicPr/>
      </xdr:nvPicPr>
      <xdr:blipFill>
        <a:blip r:embed="rId2"/>
        <a:stretch/>
      </xdr:blipFill>
      <xdr:spPr>
        <a:xfrm>
          <a:off x="7001280" y="123840"/>
          <a:ext cx="3861000" cy="390492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104760</xdr:colOff>
      <xdr:row>0</xdr:row>
      <xdr:rowOff>38160</xdr:rowOff>
    </xdr:from>
    <xdr:to>
      <xdr:col>0</xdr:col>
      <xdr:colOff>653040</xdr:colOff>
      <xdr:row>0</xdr:row>
      <xdr:rowOff>149400</xdr:rowOff>
    </xdr:to>
    <xdr:sp>
      <xdr:nvSpPr>
        <xdr:cNvPr id="27" name="Rounded Rectangle 2">
          <a:hlinkClick r:id="rId1"/>
        </xdr:cNvPr>
        <xdr:cNvSpPr/>
      </xdr:nvSpPr>
      <xdr:spPr>
        <a:xfrm>
          <a:off x="104760" y="38160"/>
          <a:ext cx="548280" cy="11124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14</xdr:col>
      <xdr:colOff>95400</xdr:colOff>
      <xdr:row>0</xdr:row>
      <xdr:rowOff>47520</xdr:rowOff>
    </xdr:from>
    <xdr:to>
      <xdr:col>23</xdr:col>
      <xdr:colOff>95040</xdr:colOff>
      <xdr:row>31</xdr:row>
      <xdr:rowOff>9000</xdr:rowOff>
    </xdr:to>
    <xdr:pic>
      <xdr:nvPicPr>
        <xdr:cNvPr id="28" name="Picture 2" descr=""/>
        <xdr:cNvPicPr/>
      </xdr:nvPicPr>
      <xdr:blipFill>
        <a:blip r:embed="rId2"/>
        <a:stretch/>
      </xdr:blipFill>
      <xdr:spPr>
        <a:xfrm>
          <a:off x="8483040" y="47520"/>
          <a:ext cx="3922200" cy="557172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181080</xdr:colOff>
      <xdr:row>0</xdr:row>
      <xdr:rowOff>19080</xdr:rowOff>
    </xdr:from>
    <xdr:to>
      <xdr:col>0</xdr:col>
      <xdr:colOff>729360</xdr:colOff>
      <xdr:row>0</xdr:row>
      <xdr:rowOff>168480</xdr:rowOff>
    </xdr:to>
    <xdr:sp>
      <xdr:nvSpPr>
        <xdr:cNvPr id="29" name="Rounded Rectangle 2">
          <a:hlinkClick r:id="rId1"/>
        </xdr:cNvPr>
        <xdr:cNvSpPr/>
      </xdr:nvSpPr>
      <xdr:spPr>
        <a:xfrm>
          <a:off x="181080" y="1908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7</xdr:col>
      <xdr:colOff>200160</xdr:colOff>
      <xdr:row>0</xdr:row>
      <xdr:rowOff>85680</xdr:rowOff>
    </xdr:from>
    <xdr:to>
      <xdr:col>13</xdr:col>
      <xdr:colOff>304560</xdr:colOff>
      <xdr:row>27</xdr:row>
      <xdr:rowOff>142560</xdr:rowOff>
    </xdr:to>
    <xdr:pic>
      <xdr:nvPicPr>
        <xdr:cNvPr id="30" name="Picture 2" descr=""/>
        <xdr:cNvPicPr/>
      </xdr:nvPicPr>
      <xdr:blipFill>
        <a:blip r:embed="rId2"/>
        <a:stretch/>
      </xdr:blipFill>
      <xdr:spPr>
        <a:xfrm>
          <a:off x="5698080" y="85680"/>
          <a:ext cx="3773520" cy="512424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104760</xdr:colOff>
      <xdr:row>0</xdr:row>
      <xdr:rowOff>19080</xdr:rowOff>
    </xdr:from>
    <xdr:to>
      <xdr:col>0</xdr:col>
      <xdr:colOff>653040</xdr:colOff>
      <xdr:row>0</xdr:row>
      <xdr:rowOff>168480</xdr:rowOff>
    </xdr:to>
    <xdr:sp>
      <xdr:nvSpPr>
        <xdr:cNvPr id="31" name="Rounded Rectangle 1">
          <a:hlinkClick r:id="rId1"/>
        </xdr:cNvPr>
        <xdr:cNvSpPr/>
      </xdr:nvSpPr>
      <xdr:spPr>
        <a:xfrm>
          <a:off x="104760" y="19080"/>
          <a:ext cx="548280" cy="149400"/>
        </a:xfrm>
        <a:prstGeom prst="roundRect">
          <a:avLst>
            <a:gd name="adj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4f81bd">
              <a:lumMod val="40000"/>
              <a:lumOff val="60000"/>
            </a:srgbClr>
          </a:solidFill>
          <a:round/>
        </a:ln>
        <a:scene3d>
          <a:camera prst="orthographicFront"/>
          <a:lightRig dir="t" rig="threePt"/>
        </a:scene3d>
        <a:sp3d>
          <a:bevelT prst="coolSlant" w="1651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rgbClr val="000000"/>
              </a:solidFill>
              <a:latin typeface="Calibri"/>
            </a:rPr>
            <a:t>Home</a:t>
          </a:r>
          <a:endParaRPr b="0" lang="es-E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3</xdr:col>
      <xdr:colOff>190440</xdr:colOff>
      <xdr:row>0</xdr:row>
      <xdr:rowOff>76320</xdr:rowOff>
    </xdr:from>
    <xdr:to>
      <xdr:col>9</xdr:col>
      <xdr:colOff>85320</xdr:colOff>
      <xdr:row>22</xdr:row>
      <xdr:rowOff>28440</xdr:rowOff>
    </xdr:to>
    <xdr:pic>
      <xdr:nvPicPr>
        <xdr:cNvPr id="32" name="Picture 2" descr=""/>
        <xdr:cNvPicPr/>
      </xdr:nvPicPr>
      <xdr:blipFill>
        <a:blip r:embed="rId2"/>
        <a:stretch/>
      </xdr:blipFill>
      <xdr:spPr>
        <a:xfrm>
          <a:off x="3009960" y="76320"/>
          <a:ext cx="3939120" cy="3933720"/>
        </a:xfrm>
        <a:prstGeom prst="rect">
          <a:avLst/>
        </a:prstGeom>
        <a:ln w="0">
          <a:noFill/>
        </a:ln>
        <a:effectLst>
          <a:outerShdw algn="ctr" blurRad="63360" rotWithShape="0" sx="102000" sy="102000">
            <a:srgbClr val="000000">
              <a:alpha val="40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3:E25" headerRowCount="1" totalsRowCount="0" totalsRowShown="0">
  <autoFilter ref="A3:E25"/>
  <tableColumns count="5">
    <tableColumn id="1" name="City"/>
    <tableColumn id="2" name="Date"/>
    <tableColumn id="3" name="Fee"/>
    <tableColumn id="4" name="Attendance"/>
    <tableColumn id="5" name="Books Sold"/>
  </tableColumns>
</table>
</file>

<file path=xl/tables/table2.xml><?xml version="1.0" encoding="utf-8"?>
<table xmlns="http://schemas.openxmlformats.org/spreadsheetml/2006/main" id="2" name="Table2" displayName="Table2" ref="A2:F11" headerRowCount="1" totalsRowCount="0" totalsRowShown="0">
  <autoFilter ref="A2:F11"/>
  <tableColumns count="6">
    <tableColumn id="1" name="Student"/>
    <tableColumn id="2" name="Quiz1"/>
    <tableColumn id="3" name="Exam1"/>
    <tableColumn id="4" name="Quiz2"/>
    <tableColumn id="5" name="Exam2"/>
    <tableColumn id="6" name="Grade"/>
  </tableColumns>
</table>
</file>

<file path=xl/tables/table3.xml><?xml version="1.0" encoding="utf-8"?>
<table xmlns="http://schemas.openxmlformats.org/spreadsheetml/2006/main" id="3" name="Table3" displayName="Table3" ref="A2:F21" headerRowCount="1" totalsRowCount="0" totalsRowShown="0">
  <autoFilter ref="A2:F21"/>
  <tableColumns count="6">
    <tableColumn id="1" name="Contact Name"/>
    <tableColumn id="2" name="Address"/>
    <tableColumn id="3" name="City"/>
    <tableColumn id="4" name="Postal Code"/>
    <tableColumn id="5" name="Country"/>
    <tableColumn id="6" name="Phone"/>
  </tableColumns>
</table>
</file>

<file path=xl/tables/table4.xml><?xml version="1.0" encoding="utf-8"?>
<table xmlns="http://schemas.openxmlformats.org/spreadsheetml/2006/main" id="4" name="Table38" displayName="Table38" ref="A2:H20" headerRowCount="1" totalsRowCount="0" totalsRowShown="0">
  <autoFilter ref="A2:H20"/>
  <tableColumns count="8">
    <tableColumn id="1" name="Contact Name"/>
    <tableColumn id="2" name="Address"/>
    <tableColumn id="3" name="City"/>
    <tableColumn id="4" name="Postal Code"/>
    <tableColumn id="5" name="Country"/>
    <tableColumn id="6" name="Phone"/>
    <tableColumn id="7" name="#"/>
    <tableColumn id="8" name="T/F"/>
  </tableColumns>
</table>
</file>

<file path=xl/tables/table5.xml><?xml version="1.0" encoding="utf-8"?>
<table xmlns="http://schemas.openxmlformats.org/spreadsheetml/2006/main" id="5" name="Table4" displayName="Table4" ref="A2:C14" headerRowCount="1" totalsRowCount="0" totalsRowShown="0">
  <autoFilter ref="A2:C14"/>
  <tableColumns count="3">
    <tableColumn id="1" name="FY 2020"/>
    <tableColumn id="2" name="Profits"/>
    <tableColumn id="3" name="Trend"/>
  </tableColumns>
</table>
</file>

<file path=xl/tables/table6.xml><?xml version="1.0" encoding="utf-8"?>
<table xmlns="http://schemas.openxmlformats.org/spreadsheetml/2006/main" id="6" name="Table5" displayName="Table5" ref="A3:G9" headerRowCount="1" totalsRowCount="0" totalsRowShown="0">
  <tableColumns count="7">
    <tableColumn id="1" name="Product"/>
    <tableColumn id="2" name="Shifting"/>
    <tableColumn id="3" name="Brakes"/>
    <tableColumn id="4" name="Handle&#10;Bars"/>
    <tableColumn id="5" name="Seat"/>
    <tableColumn id="6" name="Frequency&#10;of Repair"/>
    <tableColumn id="7" name="Overall&#10;Score"/>
  </tableColumns>
</table>
</file>

<file path=xl/tables/table7.xml><?xml version="1.0" encoding="utf-8"?>
<table xmlns="http://schemas.openxmlformats.org/spreadsheetml/2006/main" id="7" name="Table6" displayName="Table6" ref="A3:B12" headerRowCount="1" totalsRowCount="1" totalsRowShown="1">
  <autoFilter ref="A3:B12"/>
  <tableColumns count="2">
    <tableColumn id="1" name="Region"/>
    <tableColumn id="2" name="Sales" totalsRowFunction="sum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table" Target="../tables/table7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<Relationship Id="rId2" Type="http://schemas.openxmlformats.org/officeDocument/2006/relationships/table" Target="../tables/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table" Target="../tables/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table" Target="../tables/table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table" Target="../tables/table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table" Target="../tables/table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table" Target="../tables/table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0.66"/>
    <col collapsed="false" customWidth="true" hidden="false" outlineLevel="0" max="2" min="2" style="0" width="19.33"/>
    <col collapsed="false" customWidth="true" hidden="false" outlineLevel="0" max="3" min="3" style="0" width="23.44"/>
    <col collapsed="false" customWidth="true" hidden="false" outlineLevel="0" max="4" min="4" style="0" width="66.44"/>
  </cols>
  <sheetData>
    <row r="1" customFormat="false" ht="14.25" hidden="false" customHeight="false" outlineLevel="0" collapsed="false">
      <c r="A1" s="1" t="s">
        <v>0</v>
      </c>
    </row>
    <row r="3" customFormat="false" ht="14.25" hidden="false" customHeight="false" outlineLevel="0" collapsed="false">
      <c r="B3" s="1"/>
    </row>
    <row r="4" customFormat="false" ht="14.25" hidden="false" customHeight="false" outlineLevel="0" collapsed="false">
      <c r="B4" s="1"/>
    </row>
    <row r="5" customFormat="false" ht="14.25" hidden="false" customHeight="false" outlineLevel="0" collapsed="false">
      <c r="B5" s="2" t="s">
        <v>1</v>
      </c>
      <c r="C5" s="2"/>
      <c r="D5" s="2"/>
    </row>
    <row r="6" customFormat="false" ht="17.25" hidden="false" customHeight="true" outlineLevel="0" collapsed="false">
      <c r="B6" s="2" t="s">
        <v>2</v>
      </c>
      <c r="C6" s="2"/>
      <c r="D6" s="2"/>
    </row>
    <row r="7" customFormat="false" ht="14.25" hidden="false" customHeight="false" outlineLevel="0" collapsed="false">
      <c r="B7" s="3"/>
      <c r="C7" s="3"/>
      <c r="D7" s="3"/>
    </row>
    <row r="8" customFormat="false" ht="14.25" hidden="false" customHeight="false" outlineLevel="0" collapsed="false">
      <c r="B8" s="4" t="s">
        <v>3</v>
      </c>
      <c r="C8" s="4" t="s">
        <v>4</v>
      </c>
      <c r="D8" s="5" t="s">
        <v>5</v>
      </c>
    </row>
    <row r="9" customFormat="false" ht="14.25" hidden="false" customHeight="false" outlineLevel="0" collapsed="false">
      <c r="B9" s="6"/>
      <c r="C9" s="7" t="s">
        <v>6</v>
      </c>
      <c r="D9" s="8" t="s">
        <v>7</v>
      </c>
    </row>
    <row r="10" customFormat="false" ht="14.25" hidden="false" customHeight="false" outlineLevel="0" collapsed="false">
      <c r="B10" s="6"/>
      <c r="C10" s="7" t="s">
        <v>8</v>
      </c>
      <c r="D10" s="8" t="s">
        <v>9</v>
      </c>
    </row>
    <row r="11" customFormat="false" ht="28.5" hidden="false" customHeight="false" outlineLevel="0" collapsed="false">
      <c r="B11" s="6"/>
      <c r="C11" s="9" t="s">
        <v>10</v>
      </c>
      <c r="D11" s="10" t="s">
        <v>11</v>
      </c>
    </row>
    <row r="12" customFormat="false" ht="14.25" hidden="false" customHeight="false" outlineLevel="0" collapsed="false">
      <c r="B12" s="6"/>
      <c r="C12" s="9" t="s">
        <v>12</v>
      </c>
      <c r="D12" s="11" t="s">
        <v>13</v>
      </c>
    </row>
    <row r="13" customFormat="false" ht="14.25" hidden="false" customHeight="false" outlineLevel="0" collapsed="false">
      <c r="B13" s="6"/>
      <c r="C13" s="9" t="s">
        <v>14</v>
      </c>
      <c r="D13" s="11" t="s">
        <v>15</v>
      </c>
    </row>
    <row r="14" customFormat="false" ht="14.25" hidden="false" customHeight="false" outlineLevel="0" collapsed="false">
      <c r="B14" s="6"/>
      <c r="C14" s="7" t="s">
        <v>16</v>
      </c>
      <c r="D14" s="11" t="s">
        <v>17</v>
      </c>
    </row>
    <row r="15" customFormat="false" ht="14.25" hidden="false" customHeight="false" outlineLevel="0" collapsed="false">
      <c r="B15" s="6"/>
      <c r="C15" s="7" t="s">
        <v>16</v>
      </c>
      <c r="D15" s="11" t="s">
        <v>18</v>
      </c>
    </row>
    <row r="16" customFormat="false" ht="14.25" hidden="false" customHeight="false" outlineLevel="0" collapsed="false">
      <c r="B16" s="6"/>
      <c r="C16" s="7" t="s">
        <v>16</v>
      </c>
      <c r="D16" s="11" t="s">
        <v>19</v>
      </c>
    </row>
    <row r="17" customFormat="false" ht="14.25" hidden="false" customHeight="false" outlineLevel="0" collapsed="false">
      <c r="B17" s="6"/>
      <c r="C17" s="7" t="s">
        <v>16</v>
      </c>
      <c r="D17" s="11" t="s">
        <v>20</v>
      </c>
    </row>
    <row r="18" customFormat="false" ht="14.25" hidden="false" customHeight="false" outlineLevel="0" collapsed="false">
      <c r="B18" s="6"/>
      <c r="C18" s="7" t="s">
        <v>21</v>
      </c>
      <c r="D18" s="11" t="s">
        <v>22</v>
      </c>
    </row>
    <row r="19" customFormat="false" ht="14.25" hidden="false" customHeight="false" outlineLevel="0" collapsed="false">
      <c r="B19" s="6"/>
      <c r="C19" s="7" t="s">
        <v>23</v>
      </c>
      <c r="D19" s="11" t="s">
        <v>24</v>
      </c>
    </row>
    <row r="20" customFormat="false" ht="14.25" hidden="false" customHeight="false" outlineLevel="0" collapsed="false">
      <c r="B20" s="6"/>
      <c r="C20" s="7" t="s">
        <v>25</v>
      </c>
      <c r="D20" s="11" t="s">
        <v>26</v>
      </c>
    </row>
    <row r="21" customFormat="false" ht="14.25" hidden="false" customHeight="false" outlineLevel="0" collapsed="false">
      <c r="B21" s="6"/>
      <c r="C21" s="7" t="s">
        <v>25</v>
      </c>
      <c r="D21" s="10" t="s">
        <v>27</v>
      </c>
    </row>
    <row r="22" customFormat="false" ht="14.25" hidden="false" customHeight="false" outlineLevel="0" collapsed="false">
      <c r="B22" s="6"/>
      <c r="C22" s="7" t="s">
        <v>25</v>
      </c>
      <c r="D22" s="11" t="s">
        <v>28</v>
      </c>
    </row>
    <row r="23" customFormat="false" ht="14.25" hidden="false" customHeight="false" outlineLevel="0" collapsed="false">
      <c r="B23" s="6"/>
      <c r="C23" s="7" t="s">
        <v>25</v>
      </c>
      <c r="D23" s="11" t="s">
        <v>29</v>
      </c>
    </row>
    <row r="24" customFormat="false" ht="14.25" hidden="false" customHeight="false" outlineLevel="0" collapsed="false">
      <c r="C24" s="1"/>
    </row>
  </sheetData>
  <mergeCells count="2">
    <mergeCell ref="B5:D5"/>
    <mergeCell ref="B6:D6"/>
  </mergeCells>
  <dataValidations count="1">
    <dataValidation allowBlank="true" errorStyle="stop" operator="equal" showDropDown="false" showErrorMessage="true" showInputMessage="true" sqref="B9:B23" type="whol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7.33"/>
    <col collapsed="false" customWidth="true" hidden="false" outlineLevel="0" max="2" min="2" style="0" width="16.44"/>
  </cols>
  <sheetData>
    <row r="2" customFormat="false" ht="14.25" hidden="false" customHeight="false" outlineLevel="0" collapsed="false">
      <c r="B2" s="71" t="s">
        <v>198</v>
      </c>
    </row>
    <row r="3" customFormat="false" ht="14.25" hidden="false" customHeight="false" outlineLevel="0" collapsed="false">
      <c r="A3" s="48" t="s">
        <v>32</v>
      </c>
      <c r="B3" s="72" t="s">
        <v>199</v>
      </c>
    </row>
    <row r="4" customFormat="false" ht="14.25" hidden="false" customHeight="false" outlineLevel="0" collapsed="false">
      <c r="A4" s="0" t="s">
        <v>200</v>
      </c>
      <c r="B4" s="70" t="n">
        <v>1781345</v>
      </c>
    </row>
    <row r="5" customFormat="false" ht="14.25" hidden="false" customHeight="false" outlineLevel="0" collapsed="false">
      <c r="A5" s="0" t="s">
        <v>201</v>
      </c>
      <c r="B5" s="73" t="n">
        <v>534389</v>
      </c>
    </row>
    <row r="6" customFormat="false" ht="14.25" hidden="false" customHeight="false" outlineLevel="0" collapsed="false">
      <c r="A6" s="0" t="s">
        <v>202</v>
      </c>
      <c r="B6" s="70" t="n">
        <v>1009268</v>
      </c>
    </row>
    <row r="7" customFormat="false" ht="14.25" hidden="false" customHeight="false" outlineLevel="0" collapsed="false">
      <c r="A7" s="0" t="s">
        <v>203</v>
      </c>
      <c r="B7" s="70" t="n">
        <v>899999</v>
      </c>
    </row>
    <row r="8" customFormat="false" ht="14.25" hidden="false" customHeight="false" outlineLevel="0" collapsed="false">
      <c r="A8" s="0" t="s">
        <v>204</v>
      </c>
      <c r="B8" s="70" t="n">
        <v>2345184</v>
      </c>
    </row>
    <row r="9" customFormat="false" ht="14.25" hidden="false" customHeight="false" outlineLevel="0" collapsed="false">
      <c r="A9" s="0" t="s">
        <v>205</v>
      </c>
      <c r="B9" s="70" t="n">
        <v>900000</v>
      </c>
    </row>
    <row r="10" customFormat="false" ht="14.25" hidden="false" customHeight="false" outlineLevel="0" collapsed="false">
      <c r="A10" s="0" t="s">
        <v>206</v>
      </c>
      <c r="B10" s="70" t="n">
        <v>1567090</v>
      </c>
    </row>
    <row r="11" customFormat="false" ht="14.25" hidden="false" customHeight="false" outlineLevel="0" collapsed="false">
      <c r="A11" s="0" t="s">
        <v>207</v>
      </c>
      <c r="B11" s="70" t="n">
        <v>34678</v>
      </c>
    </row>
    <row r="12" customFormat="false" ht="14.25" hidden="false" customHeight="false" outlineLevel="0" collapsed="false">
      <c r="A12" s="0" t="s">
        <v>208</v>
      </c>
      <c r="B12" s="70" t="n">
        <f aca="false">SUBTOTAL(109,Table6[Sales])</f>
        <v>9071953</v>
      </c>
    </row>
    <row r="13" customFormat="false" ht="14.25" hidden="false" customHeight="false" outlineLevel="0" collapsed="false">
      <c r="B13" s="70"/>
    </row>
    <row r="16" customFormat="false" ht="13.8" hidden="false" customHeight="false" outlineLevel="0" collapsed="false">
      <c r="B16" s="70" t="n">
        <v>1567090</v>
      </c>
    </row>
    <row r="17" customFormat="false" ht="14.25" hidden="false" customHeight="false" outlineLevel="0" collapsed="false">
      <c r="B17" s="74"/>
    </row>
  </sheetData>
  <conditionalFormatting sqref="B4:B11">
    <cfRule type="cellIs" priority="2" operator="greaterThanOrEqual" aboveAverage="0" equalAverage="0" bottom="0" percent="0" rank="0" text="" dxfId="19">
      <formula>900000</formula>
    </cfRule>
    <cfRule type="cellIs" priority="3" operator="greaterThanOrEqual" aboveAverage="0" equalAverage="0" bottom="0" percent="0" rank="0" text="" dxfId="20">
      <formula>899999</formula>
    </cfRule>
  </conditionalFormatting>
  <conditionalFormatting sqref="B4:B11">
    <cfRule type="iconSet" priority="4">
      <iconSet iconSet="3TrafficLights1">
        <cfvo type="percent" val="0"/>
        <cfvo type="num" val="0"/>
        <cfvo type="num" val="900000"/>
      </iconSet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359375" defaultRowHeight="12.75" zeroHeight="false" outlineLevelRow="0" outlineLevelCol="0"/>
  <cols>
    <col collapsed="false" customWidth="true" hidden="false" outlineLevel="0" max="1" min="1" style="75" width="11.11"/>
    <col collapsed="false" customWidth="true" hidden="false" outlineLevel="0" max="2" min="2" style="75" width="9.11"/>
    <col collapsed="false" customWidth="true" hidden="false" outlineLevel="0" max="3" min="3" style="76" width="10.66"/>
    <col collapsed="false" customWidth="true" hidden="false" outlineLevel="0" max="7" min="4" style="75" width="10.66"/>
    <col collapsed="false" customWidth="true" hidden="false" outlineLevel="0" max="8" min="8" style="75" width="6.44"/>
    <col collapsed="false" customWidth="true" hidden="false" outlineLevel="0" max="9" min="9" style="75" width="12.67"/>
    <col collapsed="false" customWidth="false" hidden="false" outlineLevel="0" max="16384" min="10" style="75" width="10.33"/>
  </cols>
  <sheetData>
    <row r="1" customFormat="false" ht="15" hidden="false" customHeight="true" outlineLevel="0" collapsed="false"/>
    <row r="2" customFormat="false" ht="26.25" hidden="false" customHeight="true" outlineLevel="0" collapsed="false">
      <c r="A2" s="77" t="s">
        <v>209</v>
      </c>
      <c r="B2" s="77" t="s">
        <v>210</v>
      </c>
      <c r="C2" s="78" t="s">
        <v>211</v>
      </c>
      <c r="D2" s="79" t="s">
        <v>212</v>
      </c>
      <c r="E2" s="77" t="s">
        <v>213</v>
      </c>
      <c r="F2" s="79" t="s">
        <v>214</v>
      </c>
      <c r="G2" s="79" t="s">
        <v>215</v>
      </c>
      <c r="H2" s="80" t="s">
        <v>216</v>
      </c>
      <c r="I2" s="80"/>
      <c r="J2" s="81"/>
      <c r="K2" s="81"/>
    </row>
    <row r="3" customFormat="false" ht="12.75" hidden="false" customHeight="false" outlineLevel="0" collapsed="false">
      <c r="A3" s="75" t="s">
        <v>217</v>
      </c>
      <c r="B3" s="75" t="s">
        <v>157</v>
      </c>
      <c r="C3" s="76" t="n">
        <v>6959.8032</v>
      </c>
      <c r="D3" s="82" t="n">
        <f aca="false">C3</f>
        <v>6959.8032</v>
      </c>
      <c r="E3" s="82" t="n">
        <f aca="false">C3</f>
        <v>6959.8032</v>
      </c>
      <c r="F3" s="82" t="n">
        <f aca="false">C3</f>
        <v>6959.8032</v>
      </c>
      <c r="G3" s="82" t="n">
        <f aca="false">C3</f>
        <v>6959.8032</v>
      </c>
      <c r="H3" s="82" t="n">
        <f aca="false">C3</f>
        <v>6959.8032</v>
      </c>
      <c r="I3" s="82" t="n">
        <f aca="false">C3</f>
        <v>6959.8032</v>
      </c>
      <c r="J3" s="82"/>
      <c r="K3" s="82"/>
    </row>
    <row r="4" customFormat="false" ht="12.75" hidden="false" customHeight="false" outlineLevel="0" collapsed="false">
      <c r="A4" s="75" t="s">
        <v>218</v>
      </c>
      <c r="B4" s="75" t="s">
        <v>219</v>
      </c>
      <c r="C4" s="76" t="n">
        <v>8078.4192</v>
      </c>
      <c r="D4" s="82" t="n">
        <f aca="false">C4</f>
        <v>8078.4192</v>
      </c>
      <c r="E4" s="82" t="n">
        <f aca="false">C4</f>
        <v>8078.4192</v>
      </c>
      <c r="F4" s="82" t="n">
        <f aca="false">C4</f>
        <v>8078.4192</v>
      </c>
      <c r="G4" s="82" t="n">
        <f aca="false">C4</f>
        <v>8078.4192</v>
      </c>
      <c r="H4" s="82" t="n">
        <f aca="false">C4</f>
        <v>8078.4192</v>
      </c>
      <c r="I4" s="82" t="n">
        <f aca="false">C4</f>
        <v>8078.4192</v>
      </c>
      <c r="J4" s="82"/>
      <c r="K4" s="82"/>
    </row>
    <row r="5" customFormat="false" ht="12.75" hidden="false" customHeight="false" outlineLevel="0" collapsed="false">
      <c r="A5" s="75" t="s">
        <v>220</v>
      </c>
      <c r="B5" s="75" t="s">
        <v>221</v>
      </c>
      <c r="C5" s="76" t="n">
        <v>5121.8592</v>
      </c>
      <c r="D5" s="82" t="n">
        <f aca="false">C5</f>
        <v>5121.8592</v>
      </c>
      <c r="E5" s="82" t="n">
        <f aca="false">C5</f>
        <v>5121.8592</v>
      </c>
      <c r="F5" s="82" t="n">
        <f aca="false">C5</f>
        <v>5121.8592</v>
      </c>
      <c r="G5" s="82" t="n">
        <f aca="false">C5</f>
        <v>5121.8592</v>
      </c>
      <c r="H5" s="82" t="n">
        <f aca="false">C5</f>
        <v>5121.8592</v>
      </c>
      <c r="I5" s="82" t="n">
        <f aca="false">C5</f>
        <v>5121.8592</v>
      </c>
      <c r="J5" s="82"/>
      <c r="K5" s="82"/>
    </row>
    <row r="6" customFormat="false" ht="12.75" hidden="false" customHeight="false" outlineLevel="0" collapsed="false">
      <c r="A6" s="75" t="s">
        <v>222</v>
      </c>
      <c r="B6" s="75" t="s">
        <v>99</v>
      </c>
      <c r="C6" s="76" t="n">
        <v>5699.76</v>
      </c>
      <c r="D6" s="82" t="n">
        <f aca="false">C6</f>
        <v>5699.76</v>
      </c>
      <c r="E6" s="82" t="n">
        <f aca="false">C6</f>
        <v>5699.76</v>
      </c>
      <c r="F6" s="82" t="n">
        <f aca="false">C6</f>
        <v>5699.76</v>
      </c>
      <c r="G6" s="82" t="n">
        <f aca="false">C6</f>
        <v>5699.76</v>
      </c>
      <c r="H6" s="82" t="n">
        <f aca="false">C6</f>
        <v>5699.76</v>
      </c>
      <c r="I6" s="82" t="n">
        <f aca="false">C6</f>
        <v>5699.76</v>
      </c>
      <c r="J6" s="82"/>
      <c r="K6" s="82"/>
    </row>
    <row r="7" customFormat="false" ht="12.75" hidden="false" customHeight="false" outlineLevel="0" collapsed="false">
      <c r="A7" s="75" t="s">
        <v>223</v>
      </c>
      <c r="B7" s="75" t="s">
        <v>224</v>
      </c>
      <c r="C7" s="76" t="n">
        <v>3763.9752</v>
      </c>
      <c r="D7" s="82" t="n">
        <f aca="false">C7</f>
        <v>3763.9752</v>
      </c>
      <c r="E7" s="82" t="n">
        <f aca="false">C7</f>
        <v>3763.9752</v>
      </c>
      <c r="F7" s="82" t="n">
        <f aca="false">C7</f>
        <v>3763.9752</v>
      </c>
      <c r="G7" s="82" t="n">
        <f aca="false">C7</f>
        <v>3763.9752</v>
      </c>
      <c r="H7" s="82" t="n">
        <f aca="false">C7</f>
        <v>3763.9752</v>
      </c>
      <c r="I7" s="82" t="n">
        <f aca="false">C7</f>
        <v>3763.9752</v>
      </c>
      <c r="J7" s="82"/>
      <c r="K7" s="82"/>
    </row>
    <row r="8" customFormat="false" ht="12.75" hidden="false" customHeight="false" outlineLevel="0" collapsed="false">
      <c r="A8" s="75" t="s">
        <v>225</v>
      </c>
      <c r="B8" s="75" t="s">
        <v>226</v>
      </c>
      <c r="C8" s="76" t="n">
        <v>8847.7344</v>
      </c>
      <c r="D8" s="82" t="n">
        <f aca="false">C8</f>
        <v>8847.7344</v>
      </c>
      <c r="E8" s="82" t="n">
        <f aca="false">C8</f>
        <v>8847.7344</v>
      </c>
      <c r="F8" s="82" t="n">
        <f aca="false">C8</f>
        <v>8847.7344</v>
      </c>
      <c r="G8" s="82" t="n">
        <f aca="false">C8</f>
        <v>8847.7344</v>
      </c>
      <c r="H8" s="82" t="n">
        <f aca="false">C8</f>
        <v>8847.7344</v>
      </c>
      <c r="I8" s="82" t="n">
        <f aca="false">C8</f>
        <v>8847.7344</v>
      </c>
      <c r="J8" s="82"/>
      <c r="K8" s="82"/>
    </row>
    <row r="9" customFormat="false" ht="12.75" hidden="false" customHeight="false" outlineLevel="0" collapsed="false">
      <c r="A9" s="75" t="s">
        <v>227</v>
      </c>
      <c r="B9" s="75" t="s">
        <v>228</v>
      </c>
      <c r="C9" s="76" t="n">
        <v>4195.8768</v>
      </c>
      <c r="D9" s="82" t="n">
        <f aca="false">C9</f>
        <v>4195.8768</v>
      </c>
      <c r="E9" s="82" t="n">
        <f aca="false">C9</f>
        <v>4195.8768</v>
      </c>
      <c r="F9" s="82" t="n">
        <f aca="false">C9</f>
        <v>4195.8768</v>
      </c>
      <c r="G9" s="82" t="n">
        <f aca="false">C9</f>
        <v>4195.8768</v>
      </c>
      <c r="H9" s="82" t="n">
        <f aca="false">C9</f>
        <v>4195.8768</v>
      </c>
      <c r="I9" s="82" t="n">
        <f aca="false">C9</f>
        <v>4195.8768</v>
      </c>
      <c r="J9" s="82"/>
      <c r="K9" s="82"/>
    </row>
    <row r="10" customFormat="false" ht="12.75" hidden="false" customHeight="false" outlineLevel="0" collapsed="false">
      <c r="A10" s="75" t="s">
        <v>229</v>
      </c>
      <c r="B10" s="75" t="s">
        <v>230</v>
      </c>
      <c r="C10" s="76" t="n">
        <v>6768.084</v>
      </c>
      <c r="D10" s="82" t="n">
        <f aca="false">C10</f>
        <v>6768.084</v>
      </c>
      <c r="E10" s="82" t="n">
        <f aca="false">C10</f>
        <v>6768.084</v>
      </c>
      <c r="F10" s="82" t="n">
        <f aca="false">C10</f>
        <v>6768.084</v>
      </c>
      <c r="G10" s="82" t="n">
        <f aca="false">C10</f>
        <v>6768.084</v>
      </c>
      <c r="H10" s="82" t="n">
        <f aca="false">C10</f>
        <v>6768.084</v>
      </c>
      <c r="I10" s="82" t="n">
        <f aca="false">C10</f>
        <v>6768.084</v>
      </c>
      <c r="J10" s="82"/>
      <c r="K10" s="82"/>
    </row>
    <row r="11" customFormat="false" ht="12.75" hidden="false" customHeight="false" outlineLevel="0" collapsed="false">
      <c r="A11" s="75" t="s">
        <v>231</v>
      </c>
      <c r="B11" s="75" t="s">
        <v>232</v>
      </c>
      <c r="C11" s="76" t="n">
        <v>5029.2</v>
      </c>
      <c r="D11" s="82" t="n">
        <f aca="false">C11</f>
        <v>5029.2</v>
      </c>
      <c r="E11" s="82" t="n">
        <f aca="false">C11</f>
        <v>5029.2</v>
      </c>
      <c r="F11" s="82" t="n">
        <f aca="false">C11</f>
        <v>5029.2</v>
      </c>
      <c r="G11" s="82" t="n">
        <f aca="false">C11</f>
        <v>5029.2</v>
      </c>
      <c r="H11" s="82" t="n">
        <f aca="false">C11</f>
        <v>5029.2</v>
      </c>
      <c r="I11" s="82" t="n">
        <f aca="false">C11</f>
        <v>5029.2</v>
      </c>
      <c r="J11" s="82"/>
      <c r="K11" s="82"/>
    </row>
    <row r="12" customFormat="false" ht="12.75" hidden="false" customHeight="false" outlineLevel="0" collapsed="false">
      <c r="A12" s="75" t="s">
        <v>233</v>
      </c>
      <c r="B12" s="75" t="s">
        <v>234</v>
      </c>
      <c r="C12" s="76" t="n">
        <v>4163.8728</v>
      </c>
      <c r="D12" s="82" t="n">
        <f aca="false">C12</f>
        <v>4163.8728</v>
      </c>
      <c r="E12" s="82" t="n">
        <f aca="false">C12</f>
        <v>4163.8728</v>
      </c>
      <c r="F12" s="82" t="n">
        <f aca="false">C12</f>
        <v>4163.8728</v>
      </c>
      <c r="G12" s="82" t="n">
        <f aca="false">C12</f>
        <v>4163.8728</v>
      </c>
      <c r="H12" s="82" t="n">
        <f aca="false">C12</f>
        <v>4163.8728</v>
      </c>
      <c r="I12" s="82" t="n">
        <f aca="false">C12</f>
        <v>4163.8728</v>
      </c>
      <c r="J12" s="82"/>
      <c r="K12" s="82"/>
    </row>
    <row r="13" customFormat="false" ht="12.75" hidden="false" customHeight="false" outlineLevel="0" collapsed="false">
      <c r="A13" s="75" t="s">
        <v>235</v>
      </c>
      <c r="B13" s="75" t="s">
        <v>236</v>
      </c>
      <c r="C13" s="76" t="n">
        <v>8610.6</v>
      </c>
      <c r="D13" s="82" t="n">
        <f aca="false">C13</f>
        <v>8610.6</v>
      </c>
      <c r="E13" s="82" t="n">
        <f aca="false">C13</f>
        <v>8610.6</v>
      </c>
      <c r="F13" s="82" t="n">
        <f aca="false">C13</f>
        <v>8610.6</v>
      </c>
      <c r="G13" s="82" t="n">
        <f aca="false">C13</f>
        <v>8610.6</v>
      </c>
      <c r="H13" s="82" t="n">
        <f aca="false">C13</f>
        <v>8610.6</v>
      </c>
      <c r="I13" s="82" t="n">
        <f aca="false">C13</f>
        <v>8610.6</v>
      </c>
      <c r="J13" s="82"/>
      <c r="K13" s="82"/>
    </row>
    <row r="14" customFormat="false" ht="12.75" hidden="false" customHeight="false" outlineLevel="0" collapsed="false">
      <c r="A14" s="75" t="s">
        <v>237</v>
      </c>
      <c r="B14" s="75" t="s">
        <v>238</v>
      </c>
      <c r="C14" s="76" t="n">
        <v>8597.7984</v>
      </c>
      <c r="D14" s="82" t="n">
        <f aca="false">C14</f>
        <v>8597.7984</v>
      </c>
      <c r="E14" s="82" t="n">
        <f aca="false">C14</f>
        <v>8597.7984</v>
      </c>
      <c r="F14" s="82" t="n">
        <f aca="false">C14</f>
        <v>8597.7984</v>
      </c>
      <c r="G14" s="82" t="n">
        <f aca="false">C14</f>
        <v>8597.7984</v>
      </c>
      <c r="H14" s="82" t="n">
        <f aca="false">C14</f>
        <v>8597.7984</v>
      </c>
      <c r="I14" s="82" t="n">
        <f aca="false">C14</f>
        <v>8597.7984</v>
      </c>
      <c r="J14" s="82"/>
      <c r="K14" s="82"/>
    </row>
    <row r="15" customFormat="false" ht="12.75" hidden="false" customHeight="false" outlineLevel="0" collapsed="false">
      <c r="A15" s="75" t="s">
        <v>239</v>
      </c>
      <c r="B15" s="75" t="s">
        <v>240</v>
      </c>
      <c r="C15" s="76" t="n">
        <v>5894.832</v>
      </c>
      <c r="D15" s="82" t="n">
        <f aca="false">C15</f>
        <v>5894.832</v>
      </c>
      <c r="E15" s="82" t="n">
        <f aca="false">C15</f>
        <v>5894.832</v>
      </c>
      <c r="F15" s="82" t="n">
        <f aca="false">C15</f>
        <v>5894.832</v>
      </c>
      <c r="G15" s="82" t="n">
        <f aca="false">C15</f>
        <v>5894.832</v>
      </c>
      <c r="H15" s="82" t="n">
        <f aca="false">C15</f>
        <v>5894.832</v>
      </c>
      <c r="I15" s="82" t="n">
        <f aca="false">C15</f>
        <v>5894.832</v>
      </c>
      <c r="J15" s="82"/>
      <c r="K15" s="82"/>
    </row>
    <row r="16" customFormat="false" ht="12.75" hidden="false" customHeight="false" outlineLevel="0" collapsed="false">
      <c r="A16" s="75" t="s">
        <v>241</v>
      </c>
      <c r="B16" s="75" t="s">
        <v>242</v>
      </c>
      <c r="C16" s="76" t="n">
        <v>4101.084</v>
      </c>
      <c r="D16" s="82" t="n">
        <f aca="false">C16</f>
        <v>4101.084</v>
      </c>
      <c r="E16" s="82" t="n">
        <f aca="false">C16</f>
        <v>4101.084</v>
      </c>
      <c r="F16" s="82" t="n">
        <f aca="false">C16</f>
        <v>4101.084</v>
      </c>
      <c r="G16" s="82" t="n">
        <f aca="false">C16</f>
        <v>4101.084</v>
      </c>
      <c r="H16" s="82" t="n">
        <f aca="false">C16</f>
        <v>4101.084</v>
      </c>
      <c r="I16" s="82" t="n">
        <f aca="false">C16</f>
        <v>4101.084</v>
      </c>
      <c r="J16" s="82"/>
      <c r="K16" s="82"/>
    </row>
    <row r="17" customFormat="false" ht="12.75" hidden="false" customHeight="false" outlineLevel="0" collapsed="false">
      <c r="A17" s="75" t="s">
        <v>243</v>
      </c>
      <c r="B17" s="75" t="s">
        <v>244</v>
      </c>
      <c r="C17" s="76" t="n">
        <v>6050.28</v>
      </c>
      <c r="D17" s="82" t="n">
        <f aca="false">C17</f>
        <v>6050.28</v>
      </c>
      <c r="E17" s="82" t="n">
        <f aca="false">C17</f>
        <v>6050.28</v>
      </c>
      <c r="F17" s="82" t="n">
        <f aca="false">C17</f>
        <v>6050.28</v>
      </c>
      <c r="G17" s="82" t="n">
        <f aca="false">C17</f>
        <v>6050.28</v>
      </c>
      <c r="H17" s="82" t="n">
        <f aca="false">C17</f>
        <v>6050.28</v>
      </c>
      <c r="I17" s="82" t="n">
        <f aca="false">C17</f>
        <v>6050.28</v>
      </c>
      <c r="J17" s="82"/>
      <c r="K17" s="82"/>
    </row>
    <row r="18" customFormat="false" ht="12.75" hidden="false" customHeight="false" outlineLevel="0" collapsed="false">
      <c r="A18" s="75" t="s">
        <v>245</v>
      </c>
      <c r="B18" s="75" t="s">
        <v>246</v>
      </c>
      <c r="C18" s="76" t="n">
        <v>6193.536</v>
      </c>
      <c r="D18" s="82" t="n">
        <f aca="false">C18</f>
        <v>6193.536</v>
      </c>
      <c r="E18" s="82" t="n">
        <f aca="false">C18</f>
        <v>6193.536</v>
      </c>
      <c r="F18" s="82" t="n">
        <f aca="false">C18</f>
        <v>6193.536</v>
      </c>
      <c r="G18" s="82" t="n">
        <f aca="false">C18</f>
        <v>6193.536</v>
      </c>
      <c r="H18" s="82" t="n">
        <f aca="false">C18</f>
        <v>6193.536</v>
      </c>
      <c r="I18" s="82" t="n">
        <f aca="false">C18</f>
        <v>6193.536</v>
      </c>
      <c r="J18" s="82"/>
      <c r="K18" s="82"/>
    </row>
    <row r="19" customFormat="false" ht="12.75" hidden="false" customHeight="false" outlineLevel="0" collapsed="false">
      <c r="A19" s="75" t="s">
        <v>247</v>
      </c>
      <c r="B19" s="75" t="s">
        <v>248</v>
      </c>
      <c r="C19" s="76" t="n">
        <v>4807.0008</v>
      </c>
      <c r="D19" s="82" t="n">
        <f aca="false">C19</f>
        <v>4807.0008</v>
      </c>
      <c r="E19" s="82" t="n">
        <f aca="false">C19</f>
        <v>4807.0008</v>
      </c>
      <c r="F19" s="82" t="n">
        <f aca="false">C19</f>
        <v>4807.0008</v>
      </c>
      <c r="G19" s="82" t="n">
        <f aca="false">C19</f>
        <v>4807.0008</v>
      </c>
      <c r="H19" s="82" t="n">
        <f aca="false">C19</f>
        <v>4807.0008</v>
      </c>
      <c r="I19" s="82" t="n">
        <f aca="false">C19</f>
        <v>4807.0008</v>
      </c>
      <c r="J19" s="82"/>
      <c r="K19" s="82"/>
    </row>
    <row r="20" customFormat="false" ht="12.75" hidden="false" customHeight="false" outlineLevel="0" collapsed="false">
      <c r="A20" s="75" t="s">
        <v>249</v>
      </c>
      <c r="B20" s="75" t="s">
        <v>250</v>
      </c>
      <c r="C20" s="76" t="n">
        <v>4633.8744</v>
      </c>
      <c r="D20" s="82" t="n">
        <f aca="false">C20</f>
        <v>4633.8744</v>
      </c>
      <c r="E20" s="82" t="n">
        <f aca="false">C20</f>
        <v>4633.8744</v>
      </c>
      <c r="F20" s="82" t="n">
        <f aca="false">C20</f>
        <v>4633.8744</v>
      </c>
      <c r="G20" s="82" t="n">
        <f aca="false">C20</f>
        <v>4633.8744</v>
      </c>
      <c r="H20" s="82" t="n">
        <f aca="false">C20</f>
        <v>4633.8744</v>
      </c>
      <c r="I20" s="82" t="n">
        <f aca="false">C20</f>
        <v>4633.8744</v>
      </c>
      <c r="J20" s="82"/>
      <c r="K20" s="82"/>
    </row>
    <row r="21" customFormat="false" ht="12.75" hidden="false" customHeight="false" outlineLevel="0" collapsed="false">
      <c r="A21" s="75" t="s">
        <v>251</v>
      </c>
      <c r="B21" s="75" t="s">
        <v>252</v>
      </c>
      <c r="C21" s="76" t="n">
        <v>6879.9456</v>
      </c>
      <c r="D21" s="82" t="n">
        <f aca="false">C21</f>
        <v>6879.9456</v>
      </c>
      <c r="E21" s="82" t="n">
        <f aca="false">C21</f>
        <v>6879.9456</v>
      </c>
      <c r="F21" s="82" t="n">
        <f aca="false">C21</f>
        <v>6879.9456</v>
      </c>
      <c r="G21" s="82" t="n">
        <f aca="false">C21</f>
        <v>6879.9456</v>
      </c>
      <c r="H21" s="82" t="n">
        <f aca="false">C21</f>
        <v>6879.9456</v>
      </c>
      <c r="I21" s="82" t="n">
        <f aca="false">C21</f>
        <v>6879.9456</v>
      </c>
      <c r="J21" s="82"/>
      <c r="K21" s="82"/>
    </row>
    <row r="22" customFormat="false" ht="12.75" hidden="false" customHeight="false" outlineLevel="0" collapsed="false">
      <c r="A22" s="75" t="s">
        <v>253</v>
      </c>
      <c r="B22" s="75" t="s">
        <v>254</v>
      </c>
      <c r="C22" s="76" t="n">
        <v>4260.1584</v>
      </c>
      <c r="D22" s="82" t="n">
        <f aca="false">C22</f>
        <v>4260.1584</v>
      </c>
      <c r="E22" s="82" t="n">
        <f aca="false">C22</f>
        <v>4260.1584</v>
      </c>
      <c r="F22" s="82" t="n">
        <f aca="false">C22</f>
        <v>4260.1584</v>
      </c>
      <c r="G22" s="82" t="n">
        <f aca="false">C22</f>
        <v>4260.1584</v>
      </c>
      <c r="H22" s="82" t="n">
        <f aca="false">C22</f>
        <v>4260.1584</v>
      </c>
      <c r="I22" s="82" t="n">
        <f aca="false">C22</f>
        <v>4260.1584</v>
      </c>
      <c r="J22" s="82"/>
      <c r="K22" s="82"/>
    </row>
    <row r="23" customFormat="false" ht="12.75" hidden="false" customHeight="false" outlineLevel="0" collapsed="false">
      <c r="A23" s="75" t="s">
        <v>255</v>
      </c>
      <c r="B23" s="75" t="s">
        <v>256</v>
      </c>
      <c r="C23" s="76" t="n">
        <v>6519.9768</v>
      </c>
      <c r="D23" s="82" t="n">
        <f aca="false">C23</f>
        <v>6519.9768</v>
      </c>
      <c r="E23" s="82" t="n">
        <f aca="false">C23</f>
        <v>6519.9768</v>
      </c>
      <c r="F23" s="82" t="n">
        <f aca="false">C23</f>
        <v>6519.9768</v>
      </c>
      <c r="G23" s="82" t="n">
        <f aca="false">C23</f>
        <v>6519.9768</v>
      </c>
      <c r="H23" s="82" t="n">
        <f aca="false">C23</f>
        <v>6519.9768</v>
      </c>
      <c r="I23" s="82" t="n">
        <f aca="false">C23</f>
        <v>6519.9768</v>
      </c>
      <c r="J23" s="82"/>
      <c r="K23" s="82"/>
    </row>
    <row r="24" customFormat="false" ht="12.75" hidden="false" customHeight="false" outlineLevel="0" collapsed="false">
      <c r="A24" s="75" t="s">
        <v>257</v>
      </c>
      <c r="B24" s="75" t="s">
        <v>258</v>
      </c>
      <c r="C24" s="76" t="n">
        <v>5140.1472</v>
      </c>
      <c r="D24" s="82" t="n">
        <f aca="false">C24</f>
        <v>5140.1472</v>
      </c>
      <c r="E24" s="82" t="n">
        <f aca="false">C24</f>
        <v>5140.1472</v>
      </c>
      <c r="F24" s="82" t="n">
        <f aca="false">C24</f>
        <v>5140.1472</v>
      </c>
      <c r="G24" s="82" t="n">
        <f aca="false">C24</f>
        <v>5140.1472</v>
      </c>
      <c r="H24" s="82" t="n">
        <f aca="false">C24</f>
        <v>5140.1472</v>
      </c>
      <c r="I24" s="82" t="n">
        <f aca="false">C24</f>
        <v>5140.1472</v>
      </c>
      <c r="J24" s="82"/>
      <c r="K24" s="82"/>
    </row>
  </sheetData>
  <mergeCells count="1">
    <mergeCell ref="H2:I2"/>
  </mergeCells>
  <conditionalFormatting sqref="I3:I24">
    <cfRule type="dataBar" priority="2">
      <dataBar showValue="0" minLength="10" maxLength="90">
        <cfvo type="num" val="0"/>
        <cfvo type="max" val="0"/>
        <color rgb="FFC00000"/>
      </dataBar>
      <extLst>
        <ext xmlns:x14="http://schemas.microsoft.com/office/spreadsheetml/2009/9/main" uri="{B025F937-C7B1-47D3-B67F-A62EFF666E3E}">
          <x14:id>{DA766730-E1CA-4991-865D-C6552C30395F}</x14:id>
        </ext>
      </extLst>
    </cfRule>
  </conditionalFormatting>
  <conditionalFormatting sqref="G3:G24">
    <cfRule type="dataBar" priority="3">
      <dataBar showValue="0" minLength="10" maxLength="90">
        <cfvo type="percentile" val="10"/>
        <cfvo type="percentile" val="90"/>
        <color rgb="FF558ED5"/>
      </dataBar>
      <extLst>
        <ext xmlns:x14="http://schemas.microsoft.com/office/spreadsheetml/2009/9/main" uri="{B025F937-C7B1-47D3-B67F-A62EFF666E3E}">
          <x14:id>{8E83EC27-6B70-4C80-AAB4-7A604F6BDD1B}</x14:id>
        </ext>
      </extLst>
    </cfRule>
  </conditionalFormatting>
  <conditionalFormatting sqref="F3:F24">
    <cfRule type="dataBar" priority="4">
      <dataBar showValue="1" minLength="10" maxLength="90">
        <cfvo type="percentile" val="20"/>
        <cfvo type="percentile" val="80"/>
        <color rgb="FF00B0F0"/>
      </dataBar>
      <extLst>
        <ext xmlns:x14="http://schemas.microsoft.com/office/spreadsheetml/2009/9/main" uri="{B025F937-C7B1-47D3-B67F-A62EFF666E3E}">
          <x14:id>{D8F1ABCA-AB54-41F4-939F-DA67A7AF601E}</x14:id>
        </ext>
      </extLst>
    </cfRule>
  </conditionalFormatting>
  <conditionalFormatting sqref="E3:E24">
    <cfRule type="dataBar" priority="5">
      <dataBar showValue="1" minLength="10" maxLength="90">
        <cfvo type="percent" val="0"/>
        <cfvo type="percent" val="100"/>
        <color rgb="FFFFFF00"/>
      </dataBar>
      <extLst>
        <ext xmlns:x14="http://schemas.microsoft.com/office/spreadsheetml/2009/9/main" uri="{B025F937-C7B1-47D3-B67F-A62EFF666E3E}">
          <x14:id>{71BD9C00-A3BB-4F26-8C9C-5DFB84A08744}</x14:id>
        </ext>
      </extLst>
    </cfRule>
  </conditionalFormatting>
  <conditionalFormatting sqref="D3:D24">
    <cfRule type="dataBar" priority="6">
      <dataBar showValue="1" minLength="10" maxLength="90"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{C189AB2F-F023-4DC7-9860-88D033975139}</x14:id>
        </ext>
      </extLst>
    </cfRule>
  </conditionalFormatting>
  <printOptions headings="false" gridLines="true" gridLinesSet="true" horizontalCentered="false" verticalCentered="false"/>
  <pageMargins left="0.75" right="0.75" top="1" bottom="1" header="0.5" footer="0.5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766730-E1CA-4991-865D-C6552C30395F}">
            <x14:dataBar minLength="10" maxLength="90" axisPosition="none" gradient="true">
              <x14:cfvo type="num">
                <xm:f>0</xm:f>
              </x14:cfvo>
              <x14:cfvo type="max"/>
              <x14:negativeFillColor rgb="FFC00000"/>
              <x14:axisColor rgb="FF000000"/>
            </x14:dataBar>
          </x14:cfRule>
          <xm:sqref>I3:I24</xm:sqref>
        </x14:conditionalFormatting>
        <x14:conditionalFormatting xmlns:xm="http://schemas.microsoft.com/office/excel/2006/main">
          <x14:cfRule type="dataBar" id="{8E83EC27-6B70-4C80-AAB4-7A604F6BDD1B}">
            <x14:dataBar minLength="10" maxLength="90" axisPosition="none" gradient="true">
              <x14:cfvo type="percentile">
                <xm:f>10</xm:f>
              </x14:cfvo>
              <x14:cfvo type="percentile">
                <xm:f>90</xm:f>
              </x14:cfvo>
              <x14:negativeFillColor rgb="FF558ED5"/>
              <x14:axisColor rgb="FF000000"/>
            </x14:dataBar>
          </x14:cfRule>
          <xm:sqref>G3:G24</xm:sqref>
        </x14:conditionalFormatting>
        <x14:conditionalFormatting xmlns:xm="http://schemas.microsoft.com/office/excel/2006/main">
          <x14:cfRule type="dataBar" id="{D8F1ABCA-AB54-41F4-939F-DA67A7AF601E}">
            <x14:dataBar minLength="10" maxLength="90" axisPosition="none" gradient="true">
              <x14:cfvo type="percentile">
                <xm:f>20</xm:f>
              </x14:cfvo>
              <x14:cfvo type="percentile">
                <xm:f>80</xm:f>
              </x14:cfvo>
              <x14:negativeFillColor rgb="FF00B0F0"/>
              <x14:axisColor rgb="FF000000"/>
            </x14:dataBar>
          </x14:cfRule>
          <xm:sqref>F3:F24</xm:sqref>
        </x14:conditionalFormatting>
        <x14:conditionalFormatting xmlns:xm="http://schemas.microsoft.com/office/excel/2006/main">
          <x14:cfRule type="dataBar" id="{71BD9C00-A3BB-4F26-8C9C-5DFB84A08744}">
            <x14:dataBar minLength="10" maxLength="90" axisPosition="none" gradient="true">
              <x14:cfvo type="percent">
                <xm:f>0</xm:f>
              </x14:cfvo>
              <x14:cfvo type="percent">
                <xm:f>100</xm:f>
              </x14:cfvo>
              <x14:negativeFillColor rgb="FFFFFF00"/>
              <x14:axisColor rgb="FF000000"/>
            </x14:dataBar>
          </x14:cfRule>
          <xm:sqref>E3:E24</xm:sqref>
        </x14:conditionalFormatting>
        <x14:conditionalFormatting xmlns:xm="http://schemas.microsoft.com/office/excel/2006/main">
          <x14:cfRule type="dataBar" id="{C189AB2F-F023-4DC7-9860-88D033975139}">
            <x14:dataBar minLength="10" maxLength="90" axisPosition="none" gradient="true">
              <x14:cfvo type="min"/>
              <x14:cfvo type="max"/>
              <x14:negativeFillColor rgb="FF63C384"/>
              <x14:axisColor rgb="FF000000"/>
            </x14:dataBar>
          </x14:cfRule>
          <xm:sqref>D3:D24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cols>
    <col collapsed="false" customWidth="true" hidden="false" outlineLevel="0" max="7" min="1" style="0" width="13.34"/>
    <col collapsed="false" customWidth="true" hidden="false" outlineLevel="0" max="9" min="9" style="0" width="11.44"/>
  </cols>
  <sheetData>
    <row r="2" customFormat="false" ht="14.25" hidden="false" customHeight="false" outlineLevel="0" collapsed="false">
      <c r="A2" s="83" t="s">
        <v>94</v>
      </c>
      <c r="B2" s="83" t="s">
        <v>259</v>
      </c>
      <c r="C2" s="84" t="s">
        <v>34</v>
      </c>
      <c r="D2" s="84" t="s">
        <v>36</v>
      </c>
      <c r="E2" s="84" t="s">
        <v>39</v>
      </c>
      <c r="F2" s="84" t="s">
        <v>260</v>
      </c>
      <c r="G2" s="84" t="s">
        <v>261</v>
      </c>
      <c r="I2" s="85"/>
      <c r="J2" s="85"/>
      <c r="K2" s="85"/>
      <c r="L2" s="85"/>
      <c r="M2" s="85"/>
      <c r="N2" s="85"/>
      <c r="O2" s="85"/>
      <c r="P2" s="85"/>
    </row>
    <row r="3" customFormat="false" ht="14.25" hidden="false" customHeight="false" outlineLevel="0" collapsed="false">
      <c r="A3" s="86" t="s">
        <v>38</v>
      </c>
      <c r="B3" s="86" t="s">
        <v>262</v>
      </c>
      <c r="C3" s="56" t="n">
        <v>32726</v>
      </c>
      <c r="D3" s="56" t="n">
        <v>38483</v>
      </c>
      <c r="E3" s="56" t="n">
        <v>33016</v>
      </c>
      <c r="F3" s="56" t="n">
        <v>19474</v>
      </c>
      <c r="G3" s="87" t="n">
        <f aca="false">SUM(C3:F3)</f>
        <v>123699</v>
      </c>
      <c r="I3" s="85"/>
      <c r="J3" s="85"/>
      <c r="K3" s="85"/>
      <c r="L3" s="85"/>
      <c r="M3" s="85"/>
      <c r="N3" s="85"/>
      <c r="O3" s="85"/>
      <c r="P3" s="85"/>
    </row>
    <row r="4" customFormat="false" ht="14.25" hidden="false" customHeight="false" outlineLevel="0" collapsed="false">
      <c r="A4" s="86" t="s">
        <v>38</v>
      </c>
      <c r="B4" s="86" t="s">
        <v>203</v>
      </c>
      <c r="C4" s="56" t="n">
        <v>34733</v>
      </c>
      <c r="D4" s="56" t="n">
        <v>37971</v>
      </c>
      <c r="E4" s="56" t="n">
        <v>32236</v>
      </c>
      <c r="F4" s="56" t="n">
        <v>16734</v>
      </c>
      <c r="G4" s="87" t="n">
        <f aca="false">SUM(C4:F4)</f>
        <v>121674</v>
      </c>
      <c r="I4" s="85"/>
      <c r="J4" s="85"/>
      <c r="K4" s="85"/>
      <c r="L4" s="85"/>
      <c r="M4" s="85"/>
      <c r="N4" s="85"/>
      <c r="O4" s="85"/>
      <c r="P4" s="85"/>
    </row>
    <row r="5" customFormat="false" ht="14.25" hidden="false" customHeight="false" outlineLevel="0" collapsed="false">
      <c r="A5" s="86" t="s">
        <v>263</v>
      </c>
      <c r="B5" s="86" t="s">
        <v>262</v>
      </c>
      <c r="C5" s="56" t="n">
        <v>31062</v>
      </c>
      <c r="D5" s="56" t="n">
        <v>73611</v>
      </c>
      <c r="E5" s="56" t="n">
        <v>61085</v>
      </c>
      <c r="F5" s="56" t="n">
        <v>45120</v>
      </c>
      <c r="G5" s="87" t="n">
        <f aca="false">SUM(C5:F5)</f>
        <v>210878</v>
      </c>
      <c r="I5" s="85"/>
      <c r="J5" s="85"/>
      <c r="K5" s="85"/>
      <c r="L5" s="85"/>
      <c r="M5" s="85"/>
      <c r="N5" s="85"/>
      <c r="O5" s="85"/>
      <c r="P5" s="85"/>
    </row>
    <row r="6" customFormat="false" ht="14.25" hidden="false" customHeight="false" outlineLevel="0" collapsed="false">
      <c r="A6" s="86" t="s">
        <v>263</v>
      </c>
      <c r="B6" s="86" t="s">
        <v>203</v>
      </c>
      <c r="C6" s="56" t="n">
        <v>45389</v>
      </c>
      <c r="D6" s="56" t="n">
        <v>22189</v>
      </c>
      <c r="E6" s="56" t="n">
        <v>22040</v>
      </c>
      <c r="F6" s="56" t="n">
        <v>60116</v>
      </c>
      <c r="G6" s="87" t="n">
        <f aca="false">SUM(C6:F6)</f>
        <v>149734</v>
      </c>
      <c r="I6" s="85"/>
      <c r="J6" s="85"/>
      <c r="K6" s="85"/>
      <c r="L6" s="85"/>
      <c r="M6" s="85"/>
      <c r="N6" s="85"/>
      <c r="O6" s="85"/>
      <c r="P6" s="85"/>
    </row>
    <row r="7" customFormat="false" ht="14.25" hidden="false" customHeight="false" outlineLevel="0" collapsed="false">
      <c r="A7" s="86" t="s">
        <v>113</v>
      </c>
      <c r="B7" s="86" t="s">
        <v>206</v>
      </c>
      <c r="C7" s="56" t="n">
        <v>63539</v>
      </c>
      <c r="D7" s="56" t="n">
        <v>50602</v>
      </c>
      <c r="E7" s="56" t="n">
        <v>25347</v>
      </c>
      <c r="F7" s="56" t="n">
        <v>21991</v>
      </c>
      <c r="G7" s="87" t="n">
        <f aca="false">SUM(C7:F7)</f>
        <v>161479</v>
      </c>
      <c r="I7" s="85"/>
      <c r="J7" s="85"/>
      <c r="K7" s="85"/>
      <c r="L7" s="85"/>
      <c r="M7" s="85"/>
      <c r="N7" s="85"/>
      <c r="O7" s="85"/>
      <c r="P7" s="85"/>
    </row>
    <row r="8" customFormat="false" ht="14.25" hidden="false" customHeight="false" outlineLevel="0" collapsed="false">
      <c r="A8" s="86" t="s">
        <v>113</v>
      </c>
      <c r="B8" s="86" t="s">
        <v>201</v>
      </c>
      <c r="C8" s="56" t="n">
        <v>49382</v>
      </c>
      <c r="D8" s="56" t="n">
        <v>39100</v>
      </c>
      <c r="E8" s="56" t="n">
        <v>55406</v>
      </c>
      <c r="F8" s="56" t="n">
        <v>31810</v>
      </c>
      <c r="G8" s="87" t="n">
        <f aca="false">SUM(C8:F8)</f>
        <v>175698</v>
      </c>
      <c r="I8" s="85"/>
      <c r="J8" s="85"/>
      <c r="K8" s="85"/>
      <c r="L8" s="85"/>
      <c r="M8" s="85"/>
      <c r="N8" s="85"/>
      <c r="O8" s="85"/>
      <c r="P8" s="85"/>
    </row>
    <row r="9" customFormat="false" ht="14.25" hidden="false" customHeight="false" outlineLevel="0" collapsed="false">
      <c r="A9" s="86" t="s">
        <v>264</v>
      </c>
      <c r="B9" s="86" t="s">
        <v>262</v>
      </c>
      <c r="C9" s="56" t="n">
        <v>21842</v>
      </c>
      <c r="D9" s="56" t="n">
        <v>62310</v>
      </c>
      <c r="E9" s="56" t="n">
        <v>42256</v>
      </c>
      <c r="F9" s="56" t="n">
        <v>19191</v>
      </c>
      <c r="G9" s="87" t="n">
        <f aca="false">SUM(C9:F9)</f>
        <v>145599</v>
      </c>
      <c r="I9" s="85"/>
      <c r="J9" s="85"/>
      <c r="K9" s="85"/>
      <c r="L9" s="85"/>
      <c r="M9" s="85"/>
      <c r="N9" s="85"/>
      <c r="O9" s="85"/>
      <c r="P9" s="85"/>
    </row>
    <row r="10" customFormat="false" ht="14.25" hidden="false" customHeight="false" outlineLevel="0" collapsed="false">
      <c r="A10" s="86" t="s">
        <v>264</v>
      </c>
      <c r="B10" s="86" t="s">
        <v>203</v>
      </c>
      <c r="C10" s="56" t="n">
        <v>15566</v>
      </c>
      <c r="D10" s="56" t="n">
        <v>28321</v>
      </c>
      <c r="E10" s="56" t="n">
        <v>21355</v>
      </c>
      <c r="F10" s="56" t="n">
        <v>47141</v>
      </c>
      <c r="G10" s="87" t="n">
        <f aca="false">SUM(C10:F10)</f>
        <v>112383</v>
      </c>
      <c r="I10" s="85"/>
      <c r="J10" s="85"/>
      <c r="K10" s="85"/>
      <c r="L10" s="85"/>
      <c r="M10" s="85"/>
      <c r="N10" s="85"/>
      <c r="O10" s="85"/>
      <c r="P10" s="85"/>
    </row>
    <row r="11" customFormat="false" ht="14.25" hidden="false" customHeight="false" outlineLevel="0" collapsed="false">
      <c r="A11" s="86" t="s">
        <v>35</v>
      </c>
      <c r="B11" s="86" t="s">
        <v>206</v>
      </c>
      <c r="C11" s="56" t="n">
        <v>63332</v>
      </c>
      <c r="D11" s="56" t="n">
        <v>70239</v>
      </c>
      <c r="E11" s="56" t="n">
        <v>61149</v>
      </c>
      <c r="F11" s="56" t="n">
        <v>56706</v>
      </c>
      <c r="G11" s="87" t="n">
        <f aca="false">SUM(C11:F11)</f>
        <v>251426</v>
      </c>
      <c r="I11" s="85"/>
      <c r="J11" s="85"/>
      <c r="K11" s="85"/>
      <c r="L11" s="85"/>
      <c r="M11" s="85"/>
      <c r="N11" s="85"/>
      <c r="O11" s="85"/>
      <c r="P11" s="85"/>
    </row>
    <row r="12" customFormat="false" ht="14.25" hidden="false" customHeight="false" outlineLevel="0" collapsed="false">
      <c r="A12" s="86" t="s">
        <v>35</v>
      </c>
      <c r="B12" s="86" t="s">
        <v>201</v>
      </c>
      <c r="C12" s="56" t="n">
        <v>21386</v>
      </c>
      <c r="D12" s="56" t="n">
        <v>29939</v>
      </c>
      <c r="E12" s="56" t="n">
        <v>63308</v>
      </c>
      <c r="F12" s="56" t="n">
        <v>47036</v>
      </c>
      <c r="G12" s="87" t="n">
        <f aca="false">SUM(C12:F12)</f>
        <v>161669</v>
      </c>
      <c r="I12" s="85"/>
      <c r="J12" s="85"/>
      <c r="K12" s="85"/>
      <c r="L12" s="85"/>
      <c r="M12" s="85"/>
      <c r="N12" s="85"/>
      <c r="O12" s="85"/>
      <c r="P12" s="85"/>
    </row>
    <row r="13" customFormat="false" ht="14.25" hidden="false" customHeight="false" outlineLevel="0" collapsed="false">
      <c r="A13" s="86" t="s">
        <v>43</v>
      </c>
      <c r="B13" s="86" t="s">
        <v>265</v>
      </c>
      <c r="C13" s="56" t="n">
        <v>10471</v>
      </c>
      <c r="D13" s="56" t="n">
        <v>15781</v>
      </c>
      <c r="E13" s="56" t="n">
        <v>44755</v>
      </c>
      <c r="F13" s="56" t="n">
        <v>64064</v>
      </c>
      <c r="G13" s="87" t="n">
        <f aca="false">SUM(C13:F13)</f>
        <v>135071</v>
      </c>
      <c r="I13" s="85"/>
      <c r="J13" s="85"/>
      <c r="K13" s="85"/>
      <c r="L13" s="85"/>
      <c r="M13" s="85"/>
      <c r="N13" s="85"/>
      <c r="O13" s="85"/>
      <c r="P13" s="85"/>
    </row>
    <row r="14" customFormat="false" ht="14.25" hidden="false" customHeight="false" outlineLevel="0" collapsed="false">
      <c r="A14" s="86" t="s">
        <v>43</v>
      </c>
      <c r="B14" s="86" t="s">
        <v>203</v>
      </c>
      <c r="C14" s="56" t="n">
        <v>40282</v>
      </c>
      <c r="D14" s="56" t="n">
        <v>36045</v>
      </c>
      <c r="E14" s="56" t="n">
        <v>35135</v>
      </c>
      <c r="F14" s="56" t="n">
        <v>32748</v>
      </c>
      <c r="G14" s="87" t="n">
        <f aca="false">SUM(C14:F14)</f>
        <v>144210</v>
      </c>
      <c r="I14" s="85"/>
      <c r="J14" s="85"/>
      <c r="K14" s="85"/>
      <c r="L14" s="85"/>
      <c r="M14" s="85"/>
      <c r="N14" s="85"/>
      <c r="O14" s="85"/>
      <c r="P14" s="85"/>
    </row>
    <row r="15" customFormat="false" ht="14.25" hidden="false" customHeight="false" outlineLevel="0" collapsed="false">
      <c r="A15" s="86" t="s">
        <v>41</v>
      </c>
      <c r="B15" s="86" t="s">
        <v>206</v>
      </c>
      <c r="C15" s="56" t="n">
        <v>60161</v>
      </c>
      <c r="D15" s="56" t="n">
        <v>32055</v>
      </c>
      <c r="E15" s="56" t="n">
        <v>24207</v>
      </c>
      <c r="F15" s="56" t="n">
        <v>26952</v>
      </c>
      <c r="G15" s="87" t="n">
        <f aca="false">SUM(C15:F15)</f>
        <v>143375</v>
      </c>
      <c r="I15" s="85"/>
      <c r="J15" s="85"/>
      <c r="K15" s="85"/>
      <c r="L15" s="85"/>
      <c r="M15" s="85"/>
      <c r="N15" s="85"/>
      <c r="O15" s="85"/>
      <c r="P15" s="85"/>
    </row>
    <row r="16" customFormat="false" ht="14.25" hidden="false" customHeight="false" outlineLevel="0" collapsed="false">
      <c r="A16" s="86" t="s">
        <v>41</v>
      </c>
      <c r="B16" s="86" t="s">
        <v>201</v>
      </c>
      <c r="C16" s="56" t="n">
        <v>70606</v>
      </c>
      <c r="D16" s="56" t="n">
        <v>58763</v>
      </c>
      <c r="E16" s="56" t="n">
        <v>65356</v>
      </c>
      <c r="F16" s="56" t="n">
        <v>15132</v>
      </c>
      <c r="G16" s="87" t="n">
        <f aca="false">SUM(C16:F16)</f>
        <v>209857</v>
      </c>
      <c r="I16" s="85"/>
      <c r="J16" s="85"/>
      <c r="K16" s="85"/>
      <c r="L16" s="85"/>
      <c r="M16" s="85"/>
      <c r="N16" s="85"/>
      <c r="O16" s="85"/>
      <c r="P16" s="85"/>
    </row>
    <row r="17" customFormat="false" ht="14.25" hidden="false" customHeight="false" outlineLevel="0" collapsed="false">
      <c r="A17" s="86" t="s">
        <v>119</v>
      </c>
      <c r="B17" s="86" t="s">
        <v>262</v>
      </c>
      <c r="C17" s="56" t="n">
        <v>13522</v>
      </c>
      <c r="D17" s="56" t="n">
        <v>36363</v>
      </c>
      <c r="E17" s="56" t="n">
        <v>24925</v>
      </c>
      <c r="F17" s="56" t="n">
        <v>56741</v>
      </c>
      <c r="G17" s="87" t="n">
        <f aca="false">SUM(C17:F17)</f>
        <v>131551</v>
      </c>
      <c r="I17" s="85"/>
      <c r="J17" s="85"/>
      <c r="K17" s="85"/>
      <c r="L17" s="85"/>
      <c r="M17" s="85"/>
      <c r="N17" s="85"/>
      <c r="O17" s="85"/>
      <c r="P17" s="85"/>
    </row>
    <row r="18" customFormat="false" ht="14.25" hidden="false" customHeight="false" outlineLevel="0" collapsed="false">
      <c r="A18" s="86" t="s">
        <v>119</v>
      </c>
      <c r="B18" s="86" t="s">
        <v>203</v>
      </c>
      <c r="C18" s="56" t="n">
        <v>50055</v>
      </c>
      <c r="D18" s="56" t="n">
        <v>28828</v>
      </c>
      <c r="E18" s="56" t="n">
        <v>28333</v>
      </c>
      <c r="F18" s="56" t="n">
        <v>49805</v>
      </c>
      <c r="G18" s="87" t="n">
        <f aca="false">SUM(C18:F18)</f>
        <v>157021</v>
      </c>
      <c r="I18" s="85"/>
      <c r="J18" s="85"/>
      <c r="K18" s="85"/>
      <c r="L18" s="85"/>
      <c r="M18" s="85"/>
      <c r="N18" s="85"/>
      <c r="O18" s="85"/>
      <c r="P18" s="85"/>
    </row>
    <row r="19" customFormat="false" ht="14.25" hidden="false" customHeight="false" outlineLevel="0" collapsed="false">
      <c r="A19" s="86" t="s">
        <v>266</v>
      </c>
      <c r="B19" s="86" t="s">
        <v>262</v>
      </c>
      <c r="C19" s="56" t="n">
        <v>57008</v>
      </c>
      <c r="D19" s="56" t="n">
        <v>65101</v>
      </c>
      <c r="E19" s="56" t="n">
        <v>73444</v>
      </c>
      <c r="F19" s="56" t="n">
        <v>29043</v>
      </c>
      <c r="G19" s="87" t="n">
        <f aca="false">SUM(C19:F19)</f>
        <v>224596</v>
      </c>
      <c r="I19" s="85"/>
      <c r="J19" s="85"/>
      <c r="K19" s="85"/>
      <c r="L19" s="85"/>
      <c r="M19" s="85"/>
      <c r="N19" s="85"/>
      <c r="O19" s="85"/>
      <c r="P19" s="85"/>
    </row>
    <row r="20" customFormat="false" ht="14.25" hidden="false" customHeight="false" outlineLevel="0" collapsed="false">
      <c r="A20" s="86" t="s">
        <v>266</v>
      </c>
      <c r="B20" s="86" t="s">
        <v>265</v>
      </c>
      <c r="C20" s="56" t="n">
        <v>52202</v>
      </c>
      <c r="D20" s="56" t="n">
        <v>60639</v>
      </c>
      <c r="E20" s="56" t="n">
        <v>38777</v>
      </c>
      <c r="F20" s="56" t="n">
        <v>52787</v>
      </c>
      <c r="G20" s="87" t="n">
        <f aca="false">SUM(C20:F20)</f>
        <v>204405</v>
      </c>
      <c r="I20" s="85"/>
      <c r="J20" s="85"/>
      <c r="K20" s="85"/>
      <c r="L20" s="85"/>
      <c r="M20" s="85"/>
      <c r="N20" s="85"/>
      <c r="O20" s="85"/>
      <c r="P20" s="85"/>
    </row>
    <row r="21" customFormat="false" ht="14.25" hidden="false" customHeight="false" outlineLevel="0" collapsed="false">
      <c r="A21" s="86" t="s">
        <v>108</v>
      </c>
      <c r="B21" s="86" t="s">
        <v>265</v>
      </c>
      <c r="C21" s="56" t="n">
        <v>65925</v>
      </c>
      <c r="D21" s="56" t="n">
        <v>10865</v>
      </c>
      <c r="E21" s="56" t="n">
        <v>41532</v>
      </c>
      <c r="F21" s="56" t="n">
        <v>10731</v>
      </c>
      <c r="G21" s="87" t="n">
        <f aca="false">SUM(C21:F21)</f>
        <v>129053</v>
      </c>
      <c r="I21" s="85"/>
      <c r="J21" s="85"/>
      <c r="K21" s="85"/>
      <c r="L21" s="85"/>
      <c r="M21" s="85"/>
      <c r="N21" s="85"/>
      <c r="O21" s="85"/>
      <c r="P21" s="85"/>
    </row>
    <row r="22" customFormat="false" ht="14.25" hidden="false" customHeight="false" outlineLevel="0" collapsed="false">
      <c r="A22" s="86" t="s">
        <v>108</v>
      </c>
      <c r="B22" s="86" t="s">
        <v>203</v>
      </c>
      <c r="C22" s="56" t="n">
        <v>61525</v>
      </c>
      <c r="D22" s="56" t="n">
        <v>22930</v>
      </c>
      <c r="E22" s="56" t="n">
        <v>10785</v>
      </c>
      <c r="F22" s="56" t="n">
        <v>60148</v>
      </c>
      <c r="G22" s="87" t="n">
        <f aca="false">SUM(C22:F22)</f>
        <v>155388</v>
      </c>
      <c r="I22" s="85"/>
      <c r="J22" s="85"/>
      <c r="K22" s="85"/>
      <c r="L22" s="85"/>
      <c r="M22" s="85"/>
      <c r="N22" s="85"/>
      <c r="O22" s="85"/>
      <c r="P22" s="85"/>
    </row>
    <row r="23" customFormat="false" ht="14.25" hidden="false" customHeight="false" outlineLevel="0" collapsed="false">
      <c r="I23" s="85"/>
      <c r="J23" s="85"/>
      <c r="K23" s="85"/>
      <c r="L23" s="85"/>
      <c r="M23" s="85"/>
      <c r="N23" s="85"/>
      <c r="O23" s="85"/>
      <c r="P23" s="85"/>
    </row>
    <row r="24" customFormat="false" ht="14.25" hidden="false" customHeight="false" outlineLevel="0" collapsed="false">
      <c r="I24" s="85"/>
      <c r="J24" s="85"/>
      <c r="K24" s="85"/>
      <c r="L24" s="85"/>
      <c r="M24" s="85"/>
      <c r="N24" s="85"/>
      <c r="O24" s="85"/>
      <c r="P24" s="85"/>
    </row>
    <row r="25" customFormat="false" ht="14.25" hidden="false" customHeight="false" outlineLevel="0" collapsed="false">
      <c r="I25" s="85"/>
      <c r="J25" s="85"/>
      <c r="K25" s="85"/>
      <c r="L25" s="85"/>
      <c r="M25" s="85"/>
      <c r="N25" s="85"/>
      <c r="O25" s="85"/>
      <c r="P25" s="85"/>
    </row>
    <row r="26" customFormat="false" ht="14.25" hidden="false" customHeight="false" outlineLevel="0" collapsed="false">
      <c r="I26" s="85"/>
      <c r="J26" s="85"/>
      <c r="K26" s="85"/>
      <c r="L26" s="85"/>
      <c r="M26" s="85"/>
      <c r="N26" s="85"/>
      <c r="O26" s="85"/>
      <c r="P26" s="85"/>
    </row>
  </sheetData>
  <conditionalFormatting sqref="C3:F22">
    <cfRule type="colorScale" priority="2">
      <colorScale>
        <cfvo type="min" val="0"/>
        <cfvo type="max" val="0"/>
        <color rgb="FFFFEF9C"/>
        <color rgb="FFFF7128"/>
      </colorScale>
    </cfRule>
  </conditionalFormatting>
  <conditionalFormatting sqref="G3:G22">
    <cfRule type="colorScale" priority="3">
      <colorScale>
        <cfvo type="min" val="0"/>
        <cfvo type="percentile" val="50"/>
        <cfvo type="max" val="0"/>
        <color rgb="FFC00000"/>
        <color rgb="FFFFFF00"/>
        <color rgb="FF0070C0"/>
      </colorScale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zeroHeight="false" outlineLevelRow="0" outlineLevelCol="0"/>
  <cols>
    <col collapsed="false" customWidth="true" hidden="false" outlineLevel="0" max="10" min="1" style="48" width="13.34"/>
    <col collapsed="false" customWidth="false" hidden="false" outlineLevel="0" max="11" min="11" style="48" width="9.11"/>
    <col collapsed="false" customWidth="true" hidden="false" outlineLevel="0" max="12" min="12" style="48" width="6.33"/>
    <col collapsed="false" customWidth="false" hidden="false" outlineLevel="0" max="16384" min="13" style="48" width="9.11"/>
  </cols>
  <sheetData>
    <row r="1" customFormat="false" ht="18" hidden="false" customHeight="true" outlineLevel="0" collapsed="false"/>
    <row r="2" customFormat="false" ht="15" hidden="false" customHeight="false" outlineLevel="0" collapsed="false">
      <c r="A2" s="36"/>
      <c r="B2" s="88" t="s">
        <v>267</v>
      </c>
      <c r="C2" s="88"/>
      <c r="D2" s="88"/>
      <c r="E2" s="88" t="s">
        <v>268</v>
      </c>
      <c r="F2" s="88"/>
      <c r="G2" s="88"/>
      <c r="H2" s="88" t="s">
        <v>269</v>
      </c>
      <c r="I2" s="88"/>
      <c r="J2" s="88"/>
    </row>
    <row r="3" customFormat="false" ht="15" hidden="false" customHeight="false" outlineLevel="0" collapsed="false">
      <c r="A3" s="89" t="s">
        <v>270</v>
      </c>
      <c r="B3" s="90" t="s">
        <v>271</v>
      </c>
      <c r="C3" s="91" t="s">
        <v>272</v>
      </c>
      <c r="D3" s="92" t="s">
        <v>273</v>
      </c>
      <c r="E3" s="90" t="s">
        <v>271</v>
      </c>
      <c r="F3" s="91" t="s">
        <v>272</v>
      </c>
      <c r="G3" s="92" t="s">
        <v>273</v>
      </c>
      <c r="H3" s="90" t="s">
        <v>271</v>
      </c>
      <c r="I3" s="91" t="s">
        <v>272</v>
      </c>
      <c r="J3" s="92" t="s">
        <v>273</v>
      </c>
    </row>
    <row r="4" customFormat="false" ht="14.25" hidden="false" customHeight="false" outlineLevel="0" collapsed="false">
      <c r="A4" s="48" t="s">
        <v>274</v>
      </c>
      <c r="B4" s="93" t="n">
        <v>828923</v>
      </c>
      <c r="C4" s="93" t="n">
        <v>525102</v>
      </c>
      <c r="D4" s="94" t="n">
        <f aca="false">(B4-C4)/C4</f>
        <v>0.578594254068733</v>
      </c>
      <c r="E4" s="93" t="n">
        <v>553082</v>
      </c>
      <c r="F4" s="93" t="n">
        <v>440237</v>
      </c>
      <c r="G4" s="94" t="n">
        <f aca="false">(E4-F4)/F4</f>
        <v>0.256327841594414</v>
      </c>
      <c r="H4" s="93" t="n">
        <v>389859</v>
      </c>
      <c r="I4" s="93" t="n">
        <v>373537</v>
      </c>
      <c r="J4" s="94" t="n">
        <f aca="false">(H4-I4)/I4</f>
        <v>0.0436958052348228</v>
      </c>
    </row>
    <row r="5" customFormat="false" ht="14.25" hidden="false" customHeight="false" outlineLevel="0" collapsed="false">
      <c r="A5" s="48" t="s">
        <v>275</v>
      </c>
      <c r="B5" s="93" t="n">
        <v>17911</v>
      </c>
      <c r="C5" s="93" t="n">
        <v>263640</v>
      </c>
      <c r="D5" s="94" t="n">
        <f aca="false">(B5-C5)/C5</f>
        <v>-0.932062661204673</v>
      </c>
      <c r="E5" s="93" t="n">
        <v>796045</v>
      </c>
      <c r="F5" s="93" t="n">
        <v>475995</v>
      </c>
      <c r="G5" s="94" t="n">
        <f aca="false">(E5-F5)/F5</f>
        <v>0.672381012405592</v>
      </c>
      <c r="H5" s="93" t="n">
        <v>764213</v>
      </c>
      <c r="I5" s="93" t="n">
        <v>67530</v>
      </c>
      <c r="J5" s="94" t="n">
        <f aca="false">(H5-I5)/I5</f>
        <v>10.3166444543166</v>
      </c>
    </row>
    <row r="6" customFormat="false" ht="14.25" hidden="false" customHeight="false" outlineLevel="0" collapsed="false">
      <c r="A6" s="48" t="s">
        <v>276</v>
      </c>
      <c r="B6" s="93" t="n">
        <v>45016</v>
      </c>
      <c r="C6" s="93" t="n">
        <v>129498</v>
      </c>
      <c r="D6" s="94" t="n">
        <f aca="false">(B6-C6)/C6</f>
        <v>-0.652380731748753</v>
      </c>
      <c r="E6" s="93" t="n">
        <v>578806</v>
      </c>
      <c r="F6" s="93" t="n">
        <v>680391</v>
      </c>
      <c r="G6" s="94" t="n">
        <f aca="false">(E6-F6)/F6</f>
        <v>-0.149303856165058</v>
      </c>
      <c r="H6" s="93" t="n">
        <v>551418</v>
      </c>
      <c r="I6" s="93" t="n">
        <v>141283</v>
      </c>
      <c r="J6" s="94" t="n">
        <f aca="false">(H6-I6)/I6</f>
        <v>2.90293241225059</v>
      </c>
    </row>
    <row r="7" customFormat="false" ht="14.25" hidden="false" customHeight="false" outlineLevel="0" collapsed="false">
      <c r="A7" s="48" t="s">
        <v>277</v>
      </c>
      <c r="B7" s="93" t="n">
        <v>437361</v>
      </c>
      <c r="C7" s="93" t="n">
        <v>84668</v>
      </c>
      <c r="D7" s="94" t="n">
        <f aca="false">(B7-C7)/C7</f>
        <v>4.16559975433458</v>
      </c>
      <c r="E7" s="93" t="n">
        <v>178970</v>
      </c>
      <c r="F7" s="93" t="n">
        <v>490475</v>
      </c>
      <c r="G7" s="94" t="n">
        <f aca="false">(E7-F7)/F7</f>
        <v>-0.635108823079668</v>
      </c>
      <c r="H7" s="93" t="n">
        <v>183076</v>
      </c>
      <c r="I7" s="93" t="n">
        <v>473213</v>
      </c>
      <c r="J7" s="94" t="n">
        <f aca="false">(H7-I7)/I7</f>
        <v>-0.613121363952385</v>
      </c>
    </row>
    <row r="8" customFormat="false" ht="14.25" hidden="false" customHeight="false" outlineLevel="0" collapsed="false">
      <c r="A8" s="48" t="s">
        <v>278</v>
      </c>
      <c r="B8" s="93" t="n">
        <v>619932</v>
      </c>
      <c r="C8" s="93" t="n">
        <v>704848</v>
      </c>
      <c r="D8" s="94" t="n">
        <f aca="false">(B8-C8)/C8</f>
        <v>-0.120474201529975</v>
      </c>
      <c r="E8" s="93" t="n">
        <v>893278</v>
      </c>
      <c r="F8" s="93" t="n">
        <v>821136</v>
      </c>
      <c r="G8" s="94" t="n">
        <f aca="false">(E8-F8)/F8</f>
        <v>0.0878563356131019</v>
      </c>
      <c r="H8" s="93" t="n">
        <v>504880</v>
      </c>
      <c r="I8" s="93" t="n">
        <v>138708</v>
      </c>
      <c r="J8" s="94" t="n">
        <f aca="false">(H8-I8)/I8</f>
        <v>2.63987657525161</v>
      </c>
    </row>
    <row r="9" customFormat="false" ht="14.25" hidden="false" customHeight="false" outlineLevel="0" collapsed="false">
      <c r="A9" s="48" t="s">
        <v>279</v>
      </c>
      <c r="B9" s="93" t="n">
        <v>262543</v>
      </c>
      <c r="C9" s="93" t="n">
        <v>616172</v>
      </c>
      <c r="D9" s="94" t="n">
        <f aca="false">(B9-C9)/C9</f>
        <v>-0.573912803567835</v>
      </c>
      <c r="E9" s="93" t="n">
        <v>203017</v>
      </c>
      <c r="F9" s="93" t="n">
        <v>531739</v>
      </c>
      <c r="G9" s="94" t="n">
        <f aca="false">(E9-F9)/F9</f>
        <v>-0.618201786966914</v>
      </c>
      <c r="H9" s="93" t="n">
        <v>699009</v>
      </c>
      <c r="I9" s="93" t="n">
        <v>161153</v>
      </c>
      <c r="J9" s="94" t="n">
        <f aca="false">(H9-I9)/I9</f>
        <v>3.33754878903899</v>
      </c>
    </row>
    <row r="10" customFormat="false" ht="14.25" hidden="false" customHeight="false" outlineLevel="0" collapsed="false">
      <c r="A10" s="48" t="s">
        <v>280</v>
      </c>
      <c r="B10" s="93" t="n">
        <v>506004</v>
      </c>
      <c r="C10" s="93" t="n">
        <v>118953</v>
      </c>
      <c r="D10" s="94" t="n">
        <f aca="false">(B10-C10)/C10</f>
        <v>3.25381453178987</v>
      </c>
      <c r="E10" s="93" t="n">
        <v>855252</v>
      </c>
      <c r="F10" s="93" t="n">
        <v>358632</v>
      </c>
      <c r="G10" s="94" t="n">
        <f aca="false">(E10-F10)/F10</f>
        <v>1.38476209596467</v>
      </c>
      <c r="H10" s="93" t="n">
        <v>365882</v>
      </c>
      <c r="I10" s="93" t="n">
        <v>606000</v>
      </c>
      <c r="J10" s="94" t="n">
        <f aca="false">(H10-I10)/I10</f>
        <v>-0.396234323432343</v>
      </c>
    </row>
    <row r="11" customFormat="false" ht="14.25" hidden="false" customHeight="false" outlineLevel="0" collapsed="false">
      <c r="A11" s="48" t="s">
        <v>281</v>
      </c>
      <c r="B11" s="93" t="n">
        <v>317381</v>
      </c>
      <c r="C11" s="93" t="n">
        <v>336700</v>
      </c>
      <c r="D11" s="94" t="n">
        <f aca="false">(B11-C11)/C11</f>
        <v>-0.0573774873774874</v>
      </c>
      <c r="E11" s="93" t="n">
        <v>626232</v>
      </c>
      <c r="F11" s="93" t="n">
        <v>797406</v>
      </c>
      <c r="G11" s="94" t="n">
        <f aca="false">(E11-F11)/F11</f>
        <v>-0.214663546549687</v>
      </c>
      <c r="H11" s="93" t="n">
        <v>770559</v>
      </c>
      <c r="I11" s="93" t="n">
        <v>789980</v>
      </c>
      <c r="J11" s="94" t="n">
        <f aca="false">(H11-I11)/I11</f>
        <v>-0.0245841666877642</v>
      </c>
    </row>
    <row r="12" customFormat="false" ht="14.25" hidden="false" customHeight="false" outlineLevel="0" collapsed="false">
      <c r="A12" s="48" t="s">
        <v>282</v>
      </c>
      <c r="B12" s="93" t="n">
        <v>417676</v>
      </c>
      <c r="C12" s="93" t="n">
        <v>549676</v>
      </c>
      <c r="D12" s="94" t="n">
        <f aca="false">(B12-C12)/C12</f>
        <v>-0.240141465154018</v>
      </c>
      <c r="E12" s="93" t="n">
        <v>104696</v>
      </c>
      <c r="F12" s="93" t="n">
        <v>803328</v>
      </c>
      <c r="G12" s="94" t="n">
        <f aca="false">(E12-F12)/F12</f>
        <v>-0.869672163798598</v>
      </c>
      <c r="H12" s="93" t="n">
        <v>642605</v>
      </c>
      <c r="I12" s="93" t="n">
        <v>153226</v>
      </c>
      <c r="J12" s="94" t="n">
        <f aca="false">(H12-I12)/I12</f>
        <v>3.19383786041533</v>
      </c>
    </row>
    <row r="13" customFormat="false" ht="14.25" hidden="false" customHeight="false" outlineLevel="0" collapsed="false">
      <c r="A13" s="48" t="s">
        <v>283</v>
      </c>
      <c r="B13" s="93" t="n">
        <v>478518</v>
      </c>
      <c r="C13" s="93" t="n">
        <v>427397</v>
      </c>
      <c r="D13" s="94" t="n">
        <f aca="false">(B13-C13)/C13</f>
        <v>0.119610104890769</v>
      </c>
      <c r="E13" s="93" t="n">
        <v>385078</v>
      </c>
      <c r="F13" s="93" t="n">
        <v>154539</v>
      </c>
      <c r="G13" s="94" t="n">
        <f aca="false">(E13-F13)/F13</f>
        <v>1.49178524514847</v>
      </c>
      <c r="H13" s="93" t="n">
        <v>743726</v>
      </c>
      <c r="I13" s="93" t="n">
        <v>602881</v>
      </c>
      <c r="J13" s="94" t="n">
        <f aca="false">(H13-I13)/I13</f>
        <v>0.23361990177166</v>
      </c>
    </row>
    <row r="14" customFormat="false" ht="14.25" hidden="false" customHeight="false" outlineLevel="0" collapsed="false">
      <c r="A14" s="48" t="s">
        <v>284</v>
      </c>
      <c r="B14" s="93" t="n">
        <v>402440</v>
      </c>
      <c r="C14" s="93" t="n">
        <v>450463</v>
      </c>
      <c r="D14" s="94" t="n">
        <f aca="false">(B14-C14)/C14</f>
        <v>-0.106608089898615</v>
      </c>
      <c r="E14" s="93" t="n">
        <v>299815</v>
      </c>
      <c r="F14" s="93" t="n">
        <v>366979</v>
      </c>
      <c r="G14" s="94" t="n">
        <f aca="false">(E14-F14)/F14</f>
        <v>-0.183018646843552</v>
      </c>
      <c r="H14" s="93" t="n">
        <v>468461</v>
      </c>
      <c r="I14" s="93" t="n">
        <v>172335</v>
      </c>
      <c r="J14" s="94" t="n">
        <f aca="false">(H14-I14)/I14</f>
        <v>1.71831607044419</v>
      </c>
    </row>
    <row r="15" customFormat="false" ht="14.25" hidden="false" customHeight="false" outlineLevel="0" collapsed="false">
      <c r="A15" s="48" t="s">
        <v>285</v>
      </c>
      <c r="B15" s="93" t="n">
        <v>511325</v>
      </c>
      <c r="C15" s="93" t="n">
        <v>149980</v>
      </c>
      <c r="D15" s="94" t="n">
        <f aca="false">(B15-C15)/C15</f>
        <v>2.40928790505401</v>
      </c>
      <c r="E15" s="93" t="n">
        <v>486677</v>
      </c>
      <c r="F15" s="93" t="n">
        <v>702406</v>
      </c>
      <c r="G15" s="94" t="n">
        <f aca="false">(E15-F15)/F15</f>
        <v>-0.307128640700677</v>
      </c>
      <c r="H15" s="93" t="n">
        <v>602059</v>
      </c>
      <c r="I15" s="93" t="n">
        <v>703775</v>
      </c>
      <c r="J15" s="94" t="n">
        <f aca="false">(H15-I15)/I15</f>
        <v>-0.144529146389116</v>
      </c>
    </row>
    <row r="16" customFormat="false" ht="14.25" hidden="false" customHeight="false" outlineLevel="0" collapsed="false">
      <c r="A16" s="48" t="s">
        <v>286</v>
      </c>
      <c r="B16" s="93" t="n">
        <v>287030</v>
      </c>
      <c r="C16" s="93" t="n">
        <v>772719</v>
      </c>
      <c r="D16" s="94" t="n">
        <f aca="false">(B16-C16)/C16</f>
        <v>-0.628545435015834</v>
      </c>
      <c r="E16" s="93" t="n">
        <v>31254</v>
      </c>
      <c r="F16" s="93" t="n">
        <v>827509</v>
      </c>
      <c r="G16" s="94" t="n">
        <f aca="false">(E16-F16)/F16</f>
        <v>-0.962231226488171</v>
      </c>
      <c r="H16" s="93" t="n">
        <v>882879</v>
      </c>
      <c r="I16" s="93" t="n">
        <v>70813</v>
      </c>
      <c r="J16" s="94" t="n">
        <f aca="false">(H16-I16)/I16</f>
        <v>11.4677530961829</v>
      </c>
    </row>
    <row r="17" customFormat="false" ht="14.25" hidden="false" customHeight="false" outlineLevel="0" collapsed="false">
      <c r="A17" s="48" t="s">
        <v>287</v>
      </c>
      <c r="B17" s="93" t="n">
        <v>449917</v>
      </c>
      <c r="C17" s="93" t="n">
        <v>444492</v>
      </c>
      <c r="D17" s="94" t="n">
        <f aca="false">(B17-C17)/C17</f>
        <v>0.0122049440709844</v>
      </c>
      <c r="E17" s="93" t="n">
        <v>609250</v>
      </c>
      <c r="F17" s="93" t="n">
        <v>303316</v>
      </c>
      <c r="G17" s="94" t="n">
        <f aca="false">(E17-F17)/F17</f>
        <v>1.00863126244577</v>
      </c>
      <c r="H17" s="93" t="n">
        <v>667870</v>
      </c>
      <c r="I17" s="93" t="n">
        <v>394949</v>
      </c>
      <c r="J17" s="94" t="n">
        <f aca="false">(H17-I17)/I17</f>
        <v>0.691028461902676</v>
      </c>
    </row>
    <row r="18" customFormat="false" ht="14.25" hidden="false" customHeight="false" outlineLevel="0" collapsed="false">
      <c r="A18" s="48" t="s">
        <v>288</v>
      </c>
      <c r="B18" s="93" t="n">
        <v>459117</v>
      </c>
      <c r="C18" s="93" t="n">
        <v>668364</v>
      </c>
      <c r="D18" s="94" t="n">
        <f aca="false">(B18-C18)/C18</f>
        <v>-0.313073415085193</v>
      </c>
      <c r="E18" s="93" t="n">
        <v>133932</v>
      </c>
      <c r="F18" s="93" t="n">
        <v>504651</v>
      </c>
      <c r="G18" s="94" t="n">
        <f aca="false">(E18-F18)/F18</f>
        <v>-0.734604707015343</v>
      </c>
      <c r="H18" s="93" t="n">
        <v>58487</v>
      </c>
      <c r="I18" s="93" t="n">
        <v>656804</v>
      </c>
      <c r="J18" s="94" t="n">
        <f aca="false">(H18-I18)/I18</f>
        <v>-0.910952125748321</v>
      </c>
    </row>
    <row r="19" customFormat="false" ht="14.25" hidden="false" customHeight="false" outlineLevel="0" collapsed="false">
      <c r="A19" s="48" t="s">
        <v>289</v>
      </c>
      <c r="B19" s="93" t="n">
        <v>722245</v>
      </c>
      <c r="C19" s="93" t="n">
        <v>850786</v>
      </c>
      <c r="D19" s="94" t="n">
        <f aca="false">(B19-C19)/C19</f>
        <v>-0.151084996697172</v>
      </c>
      <c r="E19" s="93" t="n">
        <v>554527</v>
      </c>
      <c r="F19" s="93" t="n">
        <v>21385</v>
      </c>
      <c r="G19" s="94" t="n">
        <f aca="false">(E19-F19)/F19</f>
        <v>24.930652326397</v>
      </c>
      <c r="H19" s="93" t="n">
        <v>505097</v>
      </c>
      <c r="I19" s="93" t="n">
        <v>350394</v>
      </c>
      <c r="J19" s="94" t="n">
        <f aca="false">(H19-I19)/I19</f>
        <v>0.441511555563166</v>
      </c>
    </row>
    <row r="20" customFormat="false" ht="14.25" hidden="false" customHeight="false" outlineLevel="0" collapsed="false">
      <c r="A20" s="48" t="s">
        <v>290</v>
      </c>
      <c r="B20" s="93" t="n">
        <v>266636</v>
      </c>
      <c r="C20" s="93" t="n">
        <v>178433</v>
      </c>
      <c r="D20" s="94" t="n">
        <f aca="false">(B20-C20)/C20</f>
        <v>0.494319996861567</v>
      </c>
      <c r="E20" s="93" t="n">
        <v>537783</v>
      </c>
      <c r="F20" s="93" t="n">
        <v>38483</v>
      </c>
      <c r="G20" s="94" t="n">
        <f aca="false">(E20-F20)/F20</f>
        <v>12.974560195411</v>
      </c>
      <c r="H20" s="93" t="n">
        <v>57354</v>
      </c>
      <c r="I20" s="93" t="n">
        <v>863778</v>
      </c>
      <c r="J20" s="94" t="n">
        <f aca="false">(H20-I20)/I20</f>
        <v>-0.933600994700027</v>
      </c>
    </row>
    <row r="21" customFormat="false" ht="14.25" hidden="false" customHeight="false" outlineLevel="0" collapsed="false">
      <c r="A21" s="48" t="s">
        <v>291</v>
      </c>
      <c r="B21" s="93" t="n">
        <v>270480</v>
      </c>
      <c r="C21" s="93" t="n">
        <v>794357</v>
      </c>
      <c r="D21" s="94" t="n">
        <f aca="false">(B21-C21)/C21</f>
        <v>-0.659498185324734</v>
      </c>
      <c r="E21" s="93" t="n">
        <v>837665</v>
      </c>
      <c r="F21" s="93" t="n">
        <v>808048</v>
      </c>
      <c r="G21" s="94" t="n">
        <f aca="false">(E21-F21)/F21</f>
        <v>0.0366525255925391</v>
      </c>
      <c r="H21" s="93" t="n">
        <v>748117</v>
      </c>
      <c r="I21" s="93" t="n">
        <v>563125</v>
      </c>
      <c r="J21" s="94" t="n">
        <f aca="false">(H21-I21)/I21</f>
        <v>0.328509655937847</v>
      </c>
    </row>
    <row r="22" customFormat="false" ht="14.25" hidden="false" customHeight="false" outlineLevel="0" collapsed="false">
      <c r="A22" s="48" t="s">
        <v>292</v>
      </c>
      <c r="B22" s="93" t="n">
        <v>464252</v>
      </c>
      <c r="C22" s="93" t="n">
        <v>205673</v>
      </c>
      <c r="D22" s="94" t="n">
        <f aca="false">(B22-C22)/C22</f>
        <v>1.25723356979283</v>
      </c>
      <c r="E22" s="93" t="n">
        <v>366163</v>
      </c>
      <c r="F22" s="93" t="n">
        <v>186063</v>
      </c>
      <c r="G22" s="94" t="n">
        <f aca="false">(E22-F22)/F22</f>
        <v>0.967951715279233</v>
      </c>
      <c r="H22" s="93" t="n">
        <v>890613</v>
      </c>
      <c r="I22" s="93" t="n">
        <v>16835</v>
      </c>
      <c r="J22" s="94" t="n">
        <f aca="false">(H22-I22)/I22</f>
        <v>51.9024651024651</v>
      </c>
    </row>
    <row r="23" customFormat="false" ht="14.25" hidden="false" customHeight="false" outlineLevel="0" collapsed="false">
      <c r="A23" s="48" t="s">
        <v>293</v>
      </c>
      <c r="B23" s="93" t="n">
        <v>477958</v>
      </c>
      <c r="C23" s="93" t="n">
        <v>461381</v>
      </c>
      <c r="D23" s="94" t="n">
        <f aca="false">(B23-C23)/C23</f>
        <v>0.0359290911415945</v>
      </c>
      <c r="E23" s="93" t="n">
        <v>240605</v>
      </c>
      <c r="F23" s="93" t="n">
        <v>474793</v>
      </c>
      <c r="G23" s="94" t="n">
        <f aca="false">(E23-F23)/F23</f>
        <v>-0.493242318231313</v>
      </c>
      <c r="H23" s="93" t="n">
        <v>815550</v>
      </c>
      <c r="I23" s="93" t="n">
        <v>249015</v>
      </c>
      <c r="J23" s="94" t="n">
        <f aca="false">(H23-I23)/I23</f>
        <v>2.27510390940305</v>
      </c>
    </row>
    <row r="24" customFormat="false" ht="14.25" hidden="false" customHeight="false" outlineLevel="0" collapsed="false">
      <c r="A24" s="48" t="s">
        <v>294</v>
      </c>
      <c r="B24" s="93" t="n">
        <v>784017</v>
      </c>
      <c r="C24" s="93" t="n">
        <v>666658</v>
      </c>
      <c r="D24" s="94" t="n">
        <f aca="false">(B24-C24)/C24</f>
        <v>0.176040788530251</v>
      </c>
      <c r="E24" s="93" t="n">
        <v>653507</v>
      </c>
      <c r="F24" s="93" t="n">
        <v>794167</v>
      </c>
      <c r="G24" s="94" t="n">
        <f aca="false">(E24-F24)/F24</f>
        <v>-0.177116399951144</v>
      </c>
      <c r="H24" s="93" t="n">
        <v>591929</v>
      </c>
      <c r="I24" s="93" t="n">
        <v>298557</v>
      </c>
      <c r="J24" s="94" t="n">
        <f aca="false">(H24-I24)/I24</f>
        <v>0.982633132031739</v>
      </c>
    </row>
    <row r="25" customFormat="false" ht="14.25" hidden="false" customHeight="false" outlineLevel="0" collapsed="false">
      <c r="A25" s="48" t="s">
        <v>295</v>
      </c>
      <c r="B25" s="93" t="n">
        <v>327856</v>
      </c>
      <c r="C25" s="93" t="n">
        <v>412337</v>
      </c>
      <c r="D25" s="94" t="n">
        <f aca="false">(B25-C25)/C25</f>
        <v>-0.204883384222129</v>
      </c>
      <c r="E25" s="93" t="n">
        <v>437507</v>
      </c>
      <c r="F25" s="93" t="n">
        <v>26499</v>
      </c>
      <c r="G25" s="94" t="n">
        <f aca="false">(E25-F25)/F25</f>
        <v>15.5103211441941</v>
      </c>
      <c r="H25" s="93" t="n">
        <v>295408</v>
      </c>
      <c r="I25" s="93" t="n">
        <v>512575</v>
      </c>
      <c r="J25" s="94" t="n">
        <f aca="false">(H25-I25)/I25</f>
        <v>-0.423678486075209</v>
      </c>
    </row>
  </sheetData>
  <mergeCells count="3">
    <mergeCell ref="B2:D2"/>
    <mergeCell ref="E2:G2"/>
    <mergeCell ref="H2:J2"/>
  </mergeCells>
  <conditionalFormatting sqref="A4:J25">
    <cfRule type="expression" priority="2" aboveAverage="0" equalAverage="0" bottom="0" percent="0" rank="0" text="" dxfId="21">
      <formula>MOD(ROW(),2)=1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9.88"/>
    <col collapsed="false" customWidth="true" hidden="false" outlineLevel="0" max="6" min="2" style="67" width="9.33"/>
    <col collapsed="false" customWidth="true" hidden="false" outlineLevel="0" max="7" min="7" style="0" width="4.44"/>
    <col collapsed="false" customWidth="true" hidden="false" outlineLevel="0" max="8" min="8" style="67" width="4.88"/>
    <col collapsed="false" customWidth="true" hidden="false" outlineLevel="0" max="10" min="9" style="67" width="5.56"/>
    <col collapsed="false" customWidth="true" hidden="false" outlineLevel="0" max="13" min="13" style="0" width="9"/>
  </cols>
  <sheetData>
    <row r="2" customFormat="false" ht="14.25" hidden="false" customHeight="false" outlineLevel="0" collapsed="false">
      <c r="B2" s="37" t="s">
        <v>162</v>
      </c>
      <c r="C2" s="37" t="s">
        <v>165</v>
      </c>
      <c r="D2" s="37" t="s">
        <v>166</v>
      </c>
      <c r="E2" s="37" t="s">
        <v>161</v>
      </c>
      <c r="F2" s="37" t="s">
        <v>296</v>
      </c>
      <c r="H2" s="37"/>
      <c r="I2" s="37"/>
      <c r="J2" s="37"/>
    </row>
    <row r="3" customFormat="false" ht="14.25" hidden="false" customHeight="false" outlineLevel="0" collapsed="false">
      <c r="A3" s="95" t="s">
        <v>297</v>
      </c>
      <c r="B3" s="96"/>
      <c r="C3" s="96"/>
      <c r="D3" s="96"/>
      <c r="E3" s="96"/>
      <c r="F3" s="96"/>
    </row>
    <row r="4" customFormat="false" ht="14.25" hidden="false" customHeight="false" outlineLevel="0" collapsed="false">
      <c r="A4" s="0" t="s">
        <v>262</v>
      </c>
      <c r="B4" s="97" t="n">
        <v>55</v>
      </c>
      <c r="C4" s="97" t="n">
        <v>40</v>
      </c>
      <c r="D4" s="97" t="n">
        <v>55</v>
      </c>
      <c r="E4" s="97" t="n">
        <v>70</v>
      </c>
      <c r="F4" s="98" t="n">
        <f aca="false">SUM(B4:E4)</f>
        <v>220</v>
      </c>
      <c r="H4" s="98"/>
      <c r="I4" s="98"/>
      <c r="J4" s="98"/>
    </row>
    <row r="5" customFormat="false" ht="14.25" hidden="false" customHeight="false" outlineLevel="0" collapsed="false">
      <c r="A5" s="0" t="s">
        <v>206</v>
      </c>
      <c r="B5" s="97" t="n">
        <v>59</v>
      </c>
      <c r="C5" s="97" t="n">
        <v>98</v>
      </c>
      <c r="D5" s="97" t="n">
        <v>76</v>
      </c>
      <c r="E5" s="97" t="n">
        <v>90</v>
      </c>
      <c r="F5" s="98" t="n">
        <f aca="false">SUM(B5:E5)</f>
        <v>323</v>
      </c>
      <c r="H5" s="98"/>
      <c r="I5" s="98"/>
      <c r="J5" s="98"/>
    </row>
    <row r="6" customFormat="false" ht="14.25" hidden="false" customHeight="false" outlineLevel="0" collapsed="false">
      <c r="A6" s="0" t="s">
        <v>203</v>
      </c>
      <c r="B6" s="97" t="n">
        <v>60</v>
      </c>
      <c r="C6" s="97" t="n">
        <v>46</v>
      </c>
      <c r="D6" s="97" t="n">
        <v>86</v>
      </c>
      <c r="E6" s="97" t="n">
        <v>78</v>
      </c>
      <c r="F6" s="98" t="n">
        <f aca="false">SUM(B6:E6)</f>
        <v>270</v>
      </c>
      <c r="H6" s="98"/>
      <c r="I6" s="98"/>
      <c r="J6" s="98"/>
    </row>
    <row r="7" customFormat="false" ht="14.25" hidden="false" customHeight="false" outlineLevel="0" collapsed="false">
      <c r="A7" s="0" t="s">
        <v>201</v>
      </c>
      <c r="B7" s="97" t="n">
        <v>90</v>
      </c>
      <c r="C7" s="97" t="n">
        <v>65</v>
      </c>
      <c r="D7" s="97" t="n">
        <v>82</v>
      </c>
      <c r="E7" s="97" t="n">
        <v>45</v>
      </c>
      <c r="F7" s="98" t="n">
        <f aca="false">SUM(B7:E7)</f>
        <v>282</v>
      </c>
      <c r="H7" s="98"/>
      <c r="I7" s="98"/>
      <c r="J7" s="98"/>
    </row>
    <row r="8" customFormat="false" ht="14.25" hidden="false" customHeight="false" outlineLevel="0" collapsed="false">
      <c r="A8" s="95" t="s">
        <v>298</v>
      </c>
      <c r="B8" s="96"/>
      <c r="C8" s="96"/>
      <c r="D8" s="96"/>
      <c r="E8" s="96"/>
      <c r="F8" s="96"/>
      <c r="H8" s="97"/>
      <c r="I8" s="98"/>
      <c r="J8" s="98"/>
    </row>
    <row r="9" customFormat="false" ht="14.25" hidden="false" customHeight="false" outlineLevel="0" collapsed="false">
      <c r="A9" s="0" t="s">
        <v>262</v>
      </c>
      <c r="B9" s="97" t="n">
        <v>47</v>
      </c>
      <c r="C9" s="97" t="n">
        <v>81</v>
      </c>
      <c r="D9" s="97" t="n">
        <v>54</v>
      </c>
      <c r="E9" s="97" t="n">
        <v>61</v>
      </c>
      <c r="F9" s="98" t="n">
        <f aca="false">SUM(B9:E9)</f>
        <v>243</v>
      </c>
      <c r="H9" s="98"/>
      <c r="I9" s="98"/>
      <c r="J9" s="98"/>
    </row>
    <row r="10" customFormat="false" ht="14.25" hidden="false" customHeight="false" outlineLevel="0" collapsed="false">
      <c r="A10" s="0" t="s">
        <v>206</v>
      </c>
      <c r="B10" s="97" t="n">
        <v>89</v>
      </c>
      <c r="C10" s="97" t="n">
        <v>63</v>
      </c>
      <c r="D10" s="97" t="n">
        <v>71</v>
      </c>
      <c r="E10" s="97" t="n">
        <v>58</v>
      </c>
      <c r="F10" s="98" t="n">
        <f aca="false">SUM(B10:E10)</f>
        <v>281</v>
      </c>
      <c r="H10" s="98"/>
      <c r="I10" s="98"/>
      <c r="J10" s="98"/>
    </row>
    <row r="11" customFormat="false" ht="14.25" hidden="false" customHeight="false" outlineLevel="0" collapsed="false">
      <c r="A11" s="0" t="s">
        <v>203</v>
      </c>
      <c r="B11" s="97" t="n">
        <v>61</v>
      </c>
      <c r="C11" s="97" t="n">
        <v>49</v>
      </c>
      <c r="D11" s="97" t="n">
        <v>88</v>
      </c>
      <c r="E11" s="97" t="n">
        <v>86</v>
      </c>
      <c r="F11" s="98" t="n">
        <f aca="false">SUM(B11:E11)</f>
        <v>284</v>
      </c>
      <c r="H11" s="98"/>
      <c r="I11" s="98"/>
      <c r="J11" s="98"/>
    </row>
    <row r="12" customFormat="false" ht="14.25" hidden="false" customHeight="false" outlineLevel="0" collapsed="false">
      <c r="A12" s="0" t="s">
        <v>201</v>
      </c>
      <c r="B12" s="97" t="n">
        <v>54</v>
      </c>
      <c r="C12" s="97" t="n">
        <v>64</v>
      </c>
      <c r="D12" s="97" t="n">
        <v>91</v>
      </c>
      <c r="E12" s="97" t="n">
        <v>73</v>
      </c>
      <c r="F12" s="98" t="n">
        <f aca="false">SUM(B12:E12)</f>
        <v>282</v>
      </c>
      <c r="H12" s="98"/>
      <c r="I12" s="98"/>
      <c r="J12" s="98"/>
    </row>
    <row r="13" customFormat="false" ht="14.25" hidden="false" customHeight="false" outlineLevel="0" collapsed="false">
      <c r="A13" s="95" t="s">
        <v>299</v>
      </c>
      <c r="B13" s="96"/>
      <c r="C13" s="96"/>
      <c r="D13" s="96"/>
      <c r="E13" s="96"/>
      <c r="F13" s="96"/>
      <c r="H13" s="97"/>
      <c r="I13" s="98"/>
      <c r="J13" s="98"/>
    </row>
    <row r="14" customFormat="false" ht="14.25" hidden="false" customHeight="false" outlineLevel="0" collapsed="false">
      <c r="A14" s="0" t="s">
        <v>262</v>
      </c>
      <c r="B14" s="97" t="n">
        <v>76</v>
      </c>
      <c r="C14" s="97" t="n">
        <v>45</v>
      </c>
      <c r="D14" s="97" t="n">
        <v>78</v>
      </c>
      <c r="E14" s="97" t="n">
        <v>92</v>
      </c>
      <c r="F14" s="98" t="n">
        <f aca="false">SUM(B14:E14)</f>
        <v>291</v>
      </c>
      <c r="H14" s="98"/>
      <c r="I14" s="98"/>
      <c r="J14" s="98"/>
    </row>
    <row r="15" customFormat="false" ht="14.25" hidden="false" customHeight="false" outlineLevel="0" collapsed="false">
      <c r="A15" s="0" t="s">
        <v>206</v>
      </c>
      <c r="B15" s="97" t="n">
        <v>81</v>
      </c>
      <c r="C15" s="97" t="n">
        <v>62</v>
      </c>
      <c r="D15" s="97" t="n">
        <v>47</v>
      </c>
      <c r="E15" s="97" t="n">
        <v>59</v>
      </c>
      <c r="F15" s="98" t="n">
        <f aca="false">SUM(B15:E15)</f>
        <v>249</v>
      </c>
      <c r="H15" s="98"/>
      <c r="I15" s="98"/>
      <c r="J15" s="98"/>
    </row>
    <row r="16" customFormat="false" ht="14.25" hidden="false" customHeight="false" outlineLevel="0" collapsed="false">
      <c r="A16" s="0" t="s">
        <v>203</v>
      </c>
      <c r="B16" s="97" t="n">
        <v>85</v>
      </c>
      <c r="C16" s="97" t="n">
        <v>62</v>
      </c>
      <c r="D16" s="97" t="n">
        <v>82</v>
      </c>
      <c r="E16" s="97" t="n">
        <v>83</v>
      </c>
      <c r="F16" s="98" t="n">
        <f aca="false">SUM(B16:E16)</f>
        <v>312</v>
      </c>
      <c r="H16" s="98"/>
      <c r="I16" s="98"/>
      <c r="J16" s="98"/>
    </row>
    <row r="17" customFormat="false" ht="14.25" hidden="false" customHeight="false" outlineLevel="0" collapsed="false">
      <c r="A17" s="0" t="s">
        <v>201</v>
      </c>
      <c r="B17" s="97" t="n">
        <v>56</v>
      </c>
      <c r="C17" s="97" t="n">
        <v>72</v>
      </c>
      <c r="D17" s="97" t="n">
        <v>72</v>
      </c>
      <c r="E17" s="97" t="n">
        <v>89</v>
      </c>
      <c r="F17" s="98" t="n">
        <f aca="false">SUM(B17:E17)</f>
        <v>289</v>
      </c>
      <c r="H17" s="98"/>
      <c r="I17" s="98"/>
      <c r="J17" s="98"/>
    </row>
    <row r="18" customFormat="false" ht="14.25" hidden="false" customHeight="false" outlineLevel="0" collapsed="false">
      <c r="I18" s="97"/>
    </row>
    <row r="77" customFormat="false" ht="14.25" hidden="false" customHeight="false" outlineLevel="0" collapsed="false">
      <c r="B77" s="37" t="s">
        <v>162</v>
      </c>
      <c r="C77" s="37" t="s">
        <v>165</v>
      </c>
      <c r="D77" s="37" t="s">
        <v>166</v>
      </c>
      <c r="E77" s="37" t="s">
        <v>161</v>
      </c>
      <c r="F77" s="37" t="s">
        <v>296</v>
      </c>
      <c r="G77" s="36"/>
    </row>
    <row r="78" customFormat="false" ht="14.25" hidden="false" customHeight="false" outlineLevel="0" collapsed="false">
      <c r="A78" s="95" t="s">
        <v>297</v>
      </c>
      <c r="B78" s="96"/>
      <c r="C78" s="96"/>
      <c r="D78" s="96"/>
      <c r="E78" s="96"/>
      <c r="F78" s="96"/>
      <c r="G78" s="99"/>
    </row>
    <row r="79" customFormat="false" ht="14.25" hidden="false" customHeight="false" outlineLevel="0" collapsed="false">
      <c r="A79" s="0" t="s">
        <v>262</v>
      </c>
      <c r="B79" s="97" t="n">
        <v>52</v>
      </c>
      <c r="C79" s="97" t="n">
        <v>88</v>
      </c>
      <c r="D79" s="97" t="n">
        <v>52</v>
      </c>
      <c r="E79" s="97" t="n">
        <v>70</v>
      </c>
      <c r="F79" s="97" t="n">
        <f aca="false">SUM(B79:E79)</f>
        <v>262</v>
      </c>
      <c r="G79" s="70"/>
    </row>
    <row r="80" customFormat="false" ht="14.25" hidden="false" customHeight="false" outlineLevel="0" collapsed="false">
      <c r="A80" s="0" t="s">
        <v>206</v>
      </c>
      <c r="B80" s="97" t="n">
        <v>59</v>
      </c>
      <c r="C80" s="97" t="n">
        <v>89</v>
      </c>
      <c r="D80" s="97" t="n">
        <v>76</v>
      </c>
      <c r="E80" s="97" t="n">
        <v>90</v>
      </c>
    </row>
    <row r="81" customFormat="false" ht="14.25" hidden="false" customHeight="false" outlineLevel="0" collapsed="false">
      <c r="A81" s="0" t="s">
        <v>203</v>
      </c>
      <c r="B81" s="97" t="n">
        <v>60</v>
      </c>
      <c r="C81" s="97" t="n">
        <v>46</v>
      </c>
      <c r="D81" s="97" t="n">
        <v>86</v>
      </c>
      <c r="E81" s="97" t="n">
        <v>78</v>
      </c>
    </row>
    <row r="82" customFormat="false" ht="14.25" hidden="false" customHeight="false" outlineLevel="0" collapsed="false">
      <c r="A82" s="0" t="s">
        <v>201</v>
      </c>
      <c r="B82" s="97" t="n">
        <v>90</v>
      </c>
      <c r="C82" s="97" t="n">
        <v>65</v>
      </c>
      <c r="D82" s="97" t="n">
        <v>82</v>
      </c>
      <c r="E82" s="97" t="n">
        <v>45</v>
      </c>
    </row>
    <row r="83" customFormat="false" ht="14.25" hidden="false" customHeight="false" outlineLevel="0" collapsed="false">
      <c r="A83" s="95" t="s">
        <v>298</v>
      </c>
      <c r="B83" s="96"/>
      <c r="C83" s="96"/>
      <c r="D83" s="96"/>
      <c r="E83" s="96"/>
      <c r="F83" s="96"/>
      <c r="G83" s="99"/>
    </row>
    <row r="84" customFormat="false" ht="14.25" hidden="false" customHeight="false" outlineLevel="0" collapsed="false">
      <c r="A84" s="0" t="s">
        <v>262</v>
      </c>
      <c r="B84" s="97" t="n">
        <v>53</v>
      </c>
      <c r="C84" s="97" t="n">
        <v>66</v>
      </c>
      <c r="D84" s="97" t="n">
        <v>54</v>
      </c>
      <c r="E84" s="97" t="n">
        <v>61</v>
      </c>
    </row>
    <row r="85" customFormat="false" ht="14.25" hidden="false" customHeight="false" outlineLevel="0" collapsed="false">
      <c r="A85" s="0" t="s">
        <v>206</v>
      </c>
      <c r="B85" s="97" t="n">
        <v>89</v>
      </c>
      <c r="C85" s="97" t="n">
        <v>63</v>
      </c>
      <c r="D85" s="97" t="n">
        <v>71</v>
      </c>
      <c r="E85" s="97" t="n">
        <v>58</v>
      </c>
    </row>
    <row r="86" customFormat="false" ht="14.25" hidden="false" customHeight="false" outlineLevel="0" collapsed="false">
      <c r="A86" s="0" t="s">
        <v>203</v>
      </c>
      <c r="B86" s="97" t="n">
        <v>61</v>
      </c>
      <c r="C86" s="97" t="n">
        <v>49</v>
      </c>
      <c r="D86" s="97" t="n">
        <v>88</v>
      </c>
      <c r="E86" s="97" t="n">
        <v>88</v>
      </c>
    </row>
    <row r="87" customFormat="false" ht="14.25" hidden="false" customHeight="false" outlineLevel="0" collapsed="false">
      <c r="A87" s="0" t="s">
        <v>201</v>
      </c>
      <c r="B87" s="97" t="n">
        <v>54</v>
      </c>
      <c r="C87" s="97" t="n">
        <v>64</v>
      </c>
      <c r="D87" s="97" t="n">
        <v>91</v>
      </c>
      <c r="E87" s="97" t="n">
        <v>73</v>
      </c>
    </row>
    <row r="88" customFormat="false" ht="14.25" hidden="false" customHeight="false" outlineLevel="0" collapsed="false">
      <c r="A88" s="95" t="s">
        <v>299</v>
      </c>
      <c r="B88" s="96"/>
      <c r="C88" s="96"/>
      <c r="D88" s="96"/>
      <c r="E88" s="96"/>
      <c r="F88" s="96"/>
      <c r="G88" s="99"/>
    </row>
    <row r="89" customFormat="false" ht="14.25" hidden="false" customHeight="false" outlineLevel="0" collapsed="false">
      <c r="A89" s="0" t="s">
        <v>262</v>
      </c>
      <c r="B89" s="97" t="n">
        <v>76</v>
      </c>
      <c r="C89" s="97" t="n">
        <v>45</v>
      </c>
      <c r="D89" s="97" t="n">
        <v>78</v>
      </c>
      <c r="E89" s="97" t="n">
        <v>92</v>
      </c>
    </row>
    <row r="90" customFormat="false" ht="14.25" hidden="false" customHeight="false" outlineLevel="0" collapsed="false">
      <c r="A90" s="0" t="s">
        <v>206</v>
      </c>
      <c r="B90" s="97" t="n">
        <v>81</v>
      </c>
      <c r="C90" s="97" t="n">
        <v>62</v>
      </c>
      <c r="D90" s="97" t="n">
        <v>47</v>
      </c>
      <c r="E90" s="97" t="n">
        <v>59</v>
      </c>
    </row>
    <row r="91" customFormat="false" ht="14.25" hidden="false" customHeight="false" outlineLevel="0" collapsed="false">
      <c r="A91" s="0" t="s">
        <v>203</v>
      </c>
      <c r="B91" s="97" t="n">
        <v>85</v>
      </c>
      <c r="C91" s="97" t="n">
        <v>64</v>
      </c>
      <c r="D91" s="97" t="n">
        <v>82</v>
      </c>
      <c r="E91" s="97" t="n">
        <v>83</v>
      </c>
    </row>
    <row r="92" customFormat="false" ht="14.25" hidden="false" customHeight="false" outlineLevel="0" collapsed="false">
      <c r="A92" s="0" t="s">
        <v>201</v>
      </c>
      <c r="B92" s="97" t="n">
        <v>56</v>
      </c>
      <c r="C92" s="97" t="n">
        <v>72</v>
      </c>
      <c r="D92" s="97" t="n">
        <v>72</v>
      </c>
      <c r="E92" s="97" t="n">
        <v>89</v>
      </c>
    </row>
  </sheetData>
  <conditionalFormatting sqref="B4:E17">
    <cfRule type="expression" priority="2" aboveAverage="0" equalAverage="0" bottom="0" percent="0" rank="0" text="" dxfId="22">
      <formula>B4&lt;=$F4*0.2</formula>
    </cfRule>
    <cfRule type="expression" priority="3" aboveAverage="0" equalAverage="0" bottom="0" percent="0" rank="0" text="" dxfId="23">
      <formula>B4&gt;=$F4*0.3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zeroHeight="false" outlineLevelRow="0" outlineLevelCol="0"/>
  <cols>
    <col collapsed="false" customWidth="true" hidden="false" outlineLevel="0" max="1" min="1" style="12" width="12.67"/>
    <col collapsed="false" customWidth="true" hidden="false" outlineLevel="0" max="3" min="2" style="13" width="13.34"/>
    <col collapsed="false" customWidth="true" hidden="false" outlineLevel="0" max="4" min="4" style="14" width="13.34"/>
    <col collapsed="false" customWidth="true" hidden="false" outlineLevel="0" max="5" min="5" style="13" width="9"/>
    <col collapsed="false" customWidth="false" hidden="false" outlineLevel="0" max="8" min="6" style="13" width="9.11"/>
    <col collapsed="false" customWidth="true" hidden="false" outlineLevel="0" max="9" min="9" style="13" width="6.11"/>
    <col collapsed="false" customWidth="false" hidden="false" outlineLevel="0" max="255" min="10" style="13" width="9.11"/>
    <col collapsed="false" customWidth="true" hidden="false" outlineLevel="0" max="256" min="256" style="13" width="12.11"/>
    <col collapsed="false" customWidth="true" hidden="false" outlineLevel="0" max="257" min="257" style="13" width="10.33"/>
    <col collapsed="false" customWidth="true" hidden="false" outlineLevel="0" max="258" min="258" style="13" width="25.11"/>
    <col collapsed="false" customWidth="true" hidden="false" outlineLevel="0" max="259" min="259" style="13" width="11.67"/>
    <col collapsed="false" customWidth="false" hidden="false" outlineLevel="0" max="511" min="260" style="13" width="9.11"/>
    <col collapsed="false" customWidth="true" hidden="false" outlineLevel="0" max="512" min="512" style="13" width="12.11"/>
    <col collapsed="false" customWidth="true" hidden="false" outlineLevel="0" max="513" min="513" style="13" width="10.33"/>
    <col collapsed="false" customWidth="true" hidden="false" outlineLevel="0" max="514" min="514" style="13" width="25.11"/>
    <col collapsed="false" customWidth="true" hidden="false" outlineLevel="0" max="515" min="515" style="13" width="11.67"/>
    <col collapsed="false" customWidth="false" hidden="false" outlineLevel="0" max="767" min="516" style="13" width="9.11"/>
    <col collapsed="false" customWidth="true" hidden="false" outlineLevel="0" max="768" min="768" style="13" width="12.11"/>
    <col collapsed="false" customWidth="true" hidden="false" outlineLevel="0" max="769" min="769" style="13" width="10.33"/>
    <col collapsed="false" customWidth="true" hidden="false" outlineLevel="0" max="770" min="770" style="13" width="25.11"/>
    <col collapsed="false" customWidth="true" hidden="false" outlineLevel="0" max="771" min="771" style="13" width="11.67"/>
    <col collapsed="false" customWidth="false" hidden="false" outlineLevel="0" max="1023" min="772" style="13" width="9.11"/>
    <col collapsed="false" customWidth="true" hidden="false" outlineLevel="0" max="1024" min="1024" style="13" width="12.11"/>
    <col collapsed="false" customWidth="true" hidden="false" outlineLevel="0" max="1025" min="1025" style="13" width="10.33"/>
    <col collapsed="false" customWidth="true" hidden="false" outlineLevel="0" max="1026" min="1026" style="13" width="25.11"/>
    <col collapsed="false" customWidth="true" hidden="false" outlineLevel="0" max="1027" min="1027" style="13" width="11.67"/>
    <col collapsed="false" customWidth="false" hidden="false" outlineLevel="0" max="1279" min="1028" style="13" width="9.11"/>
    <col collapsed="false" customWidth="true" hidden="false" outlineLevel="0" max="1280" min="1280" style="13" width="12.11"/>
    <col collapsed="false" customWidth="true" hidden="false" outlineLevel="0" max="1281" min="1281" style="13" width="10.33"/>
    <col collapsed="false" customWidth="true" hidden="false" outlineLevel="0" max="1282" min="1282" style="13" width="25.11"/>
    <col collapsed="false" customWidth="true" hidden="false" outlineLevel="0" max="1283" min="1283" style="13" width="11.67"/>
    <col collapsed="false" customWidth="false" hidden="false" outlineLevel="0" max="1535" min="1284" style="13" width="9.11"/>
    <col collapsed="false" customWidth="true" hidden="false" outlineLevel="0" max="1536" min="1536" style="13" width="12.11"/>
    <col collapsed="false" customWidth="true" hidden="false" outlineLevel="0" max="1537" min="1537" style="13" width="10.33"/>
    <col collapsed="false" customWidth="true" hidden="false" outlineLevel="0" max="1538" min="1538" style="13" width="25.11"/>
    <col collapsed="false" customWidth="true" hidden="false" outlineLevel="0" max="1539" min="1539" style="13" width="11.67"/>
    <col collapsed="false" customWidth="false" hidden="false" outlineLevel="0" max="1791" min="1540" style="13" width="9.11"/>
    <col collapsed="false" customWidth="true" hidden="false" outlineLevel="0" max="1792" min="1792" style="13" width="12.11"/>
    <col collapsed="false" customWidth="true" hidden="false" outlineLevel="0" max="1793" min="1793" style="13" width="10.33"/>
    <col collapsed="false" customWidth="true" hidden="false" outlineLevel="0" max="1794" min="1794" style="13" width="25.11"/>
    <col collapsed="false" customWidth="true" hidden="false" outlineLevel="0" max="1795" min="1795" style="13" width="11.67"/>
    <col collapsed="false" customWidth="false" hidden="false" outlineLevel="0" max="2047" min="1796" style="13" width="9.11"/>
    <col collapsed="false" customWidth="true" hidden="false" outlineLevel="0" max="2048" min="2048" style="13" width="12.11"/>
    <col collapsed="false" customWidth="true" hidden="false" outlineLevel="0" max="2049" min="2049" style="13" width="10.33"/>
    <col collapsed="false" customWidth="true" hidden="false" outlineLevel="0" max="2050" min="2050" style="13" width="25.11"/>
    <col collapsed="false" customWidth="true" hidden="false" outlineLevel="0" max="2051" min="2051" style="13" width="11.67"/>
    <col collapsed="false" customWidth="false" hidden="false" outlineLevel="0" max="2303" min="2052" style="13" width="9.11"/>
    <col collapsed="false" customWidth="true" hidden="false" outlineLevel="0" max="2304" min="2304" style="13" width="12.11"/>
    <col collapsed="false" customWidth="true" hidden="false" outlineLevel="0" max="2305" min="2305" style="13" width="10.33"/>
    <col collapsed="false" customWidth="true" hidden="false" outlineLevel="0" max="2306" min="2306" style="13" width="25.11"/>
    <col collapsed="false" customWidth="true" hidden="false" outlineLevel="0" max="2307" min="2307" style="13" width="11.67"/>
    <col collapsed="false" customWidth="false" hidden="false" outlineLevel="0" max="2559" min="2308" style="13" width="9.11"/>
    <col collapsed="false" customWidth="true" hidden="false" outlineLevel="0" max="2560" min="2560" style="13" width="12.11"/>
    <col collapsed="false" customWidth="true" hidden="false" outlineLevel="0" max="2561" min="2561" style="13" width="10.33"/>
    <col collapsed="false" customWidth="true" hidden="false" outlineLevel="0" max="2562" min="2562" style="13" width="25.11"/>
    <col collapsed="false" customWidth="true" hidden="false" outlineLevel="0" max="2563" min="2563" style="13" width="11.67"/>
    <col collapsed="false" customWidth="false" hidden="false" outlineLevel="0" max="2815" min="2564" style="13" width="9.11"/>
    <col collapsed="false" customWidth="true" hidden="false" outlineLevel="0" max="2816" min="2816" style="13" width="12.11"/>
    <col collapsed="false" customWidth="true" hidden="false" outlineLevel="0" max="2817" min="2817" style="13" width="10.33"/>
    <col collapsed="false" customWidth="true" hidden="false" outlineLevel="0" max="2818" min="2818" style="13" width="25.11"/>
    <col collapsed="false" customWidth="true" hidden="false" outlineLevel="0" max="2819" min="2819" style="13" width="11.67"/>
    <col collapsed="false" customWidth="false" hidden="false" outlineLevel="0" max="3071" min="2820" style="13" width="9.11"/>
    <col collapsed="false" customWidth="true" hidden="false" outlineLevel="0" max="3072" min="3072" style="13" width="12.11"/>
    <col collapsed="false" customWidth="true" hidden="false" outlineLevel="0" max="3073" min="3073" style="13" width="10.33"/>
    <col collapsed="false" customWidth="true" hidden="false" outlineLevel="0" max="3074" min="3074" style="13" width="25.11"/>
    <col collapsed="false" customWidth="true" hidden="false" outlineLevel="0" max="3075" min="3075" style="13" width="11.67"/>
    <col collapsed="false" customWidth="false" hidden="false" outlineLevel="0" max="3327" min="3076" style="13" width="9.11"/>
    <col collapsed="false" customWidth="true" hidden="false" outlineLevel="0" max="3328" min="3328" style="13" width="12.11"/>
    <col collapsed="false" customWidth="true" hidden="false" outlineLevel="0" max="3329" min="3329" style="13" width="10.33"/>
    <col collapsed="false" customWidth="true" hidden="false" outlineLevel="0" max="3330" min="3330" style="13" width="25.11"/>
    <col collapsed="false" customWidth="true" hidden="false" outlineLevel="0" max="3331" min="3331" style="13" width="11.67"/>
    <col collapsed="false" customWidth="false" hidden="false" outlineLevel="0" max="3583" min="3332" style="13" width="9.11"/>
    <col collapsed="false" customWidth="true" hidden="false" outlineLevel="0" max="3584" min="3584" style="13" width="12.11"/>
    <col collapsed="false" customWidth="true" hidden="false" outlineLevel="0" max="3585" min="3585" style="13" width="10.33"/>
    <col collapsed="false" customWidth="true" hidden="false" outlineLevel="0" max="3586" min="3586" style="13" width="25.11"/>
    <col collapsed="false" customWidth="true" hidden="false" outlineLevel="0" max="3587" min="3587" style="13" width="11.67"/>
    <col collapsed="false" customWidth="false" hidden="false" outlineLevel="0" max="3839" min="3588" style="13" width="9.11"/>
    <col collapsed="false" customWidth="true" hidden="false" outlineLevel="0" max="3840" min="3840" style="13" width="12.11"/>
    <col collapsed="false" customWidth="true" hidden="false" outlineLevel="0" max="3841" min="3841" style="13" width="10.33"/>
    <col collapsed="false" customWidth="true" hidden="false" outlineLevel="0" max="3842" min="3842" style="13" width="25.11"/>
    <col collapsed="false" customWidth="true" hidden="false" outlineLevel="0" max="3843" min="3843" style="13" width="11.67"/>
    <col collapsed="false" customWidth="false" hidden="false" outlineLevel="0" max="4095" min="3844" style="13" width="9.11"/>
    <col collapsed="false" customWidth="true" hidden="false" outlineLevel="0" max="4096" min="4096" style="13" width="12.11"/>
    <col collapsed="false" customWidth="true" hidden="false" outlineLevel="0" max="4097" min="4097" style="13" width="10.33"/>
    <col collapsed="false" customWidth="true" hidden="false" outlineLevel="0" max="4098" min="4098" style="13" width="25.11"/>
    <col collapsed="false" customWidth="true" hidden="false" outlineLevel="0" max="4099" min="4099" style="13" width="11.67"/>
    <col collapsed="false" customWidth="false" hidden="false" outlineLevel="0" max="4351" min="4100" style="13" width="9.11"/>
    <col collapsed="false" customWidth="true" hidden="false" outlineLevel="0" max="4352" min="4352" style="13" width="12.11"/>
    <col collapsed="false" customWidth="true" hidden="false" outlineLevel="0" max="4353" min="4353" style="13" width="10.33"/>
    <col collapsed="false" customWidth="true" hidden="false" outlineLevel="0" max="4354" min="4354" style="13" width="25.11"/>
    <col collapsed="false" customWidth="true" hidden="false" outlineLevel="0" max="4355" min="4355" style="13" width="11.67"/>
    <col collapsed="false" customWidth="false" hidden="false" outlineLevel="0" max="4607" min="4356" style="13" width="9.11"/>
    <col collapsed="false" customWidth="true" hidden="false" outlineLevel="0" max="4608" min="4608" style="13" width="12.11"/>
    <col collapsed="false" customWidth="true" hidden="false" outlineLevel="0" max="4609" min="4609" style="13" width="10.33"/>
    <col collapsed="false" customWidth="true" hidden="false" outlineLevel="0" max="4610" min="4610" style="13" width="25.11"/>
    <col collapsed="false" customWidth="true" hidden="false" outlineLevel="0" max="4611" min="4611" style="13" width="11.67"/>
    <col collapsed="false" customWidth="false" hidden="false" outlineLevel="0" max="4863" min="4612" style="13" width="9.11"/>
    <col collapsed="false" customWidth="true" hidden="false" outlineLevel="0" max="4864" min="4864" style="13" width="12.11"/>
    <col collapsed="false" customWidth="true" hidden="false" outlineLevel="0" max="4865" min="4865" style="13" width="10.33"/>
    <col collapsed="false" customWidth="true" hidden="false" outlineLevel="0" max="4866" min="4866" style="13" width="25.11"/>
    <col collapsed="false" customWidth="true" hidden="false" outlineLevel="0" max="4867" min="4867" style="13" width="11.67"/>
    <col collapsed="false" customWidth="false" hidden="false" outlineLevel="0" max="5119" min="4868" style="13" width="9.11"/>
    <col collapsed="false" customWidth="true" hidden="false" outlineLevel="0" max="5120" min="5120" style="13" width="12.11"/>
    <col collapsed="false" customWidth="true" hidden="false" outlineLevel="0" max="5121" min="5121" style="13" width="10.33"/>
    <col collapsed="false" customWidth="true" hidden="false" outlineLevel="0" max="5122" min="5122" style="13" width="25.11"/>
    <col collapsed="false" customWidth="true" hidden="false" outlineLevel="0" max="5123" min="5123" style="13" width="11.67"/>
    <col collapsed="false" customWidth="false" hidden="false" outlineLevel="0" max="5375" min="5124" style="13" width="9.11"/>
    <col collapsed="false" customWidth="true" hidden="false" outlineLevel="0" max="5376" min="5376" style="13" width="12.11"/>
    <col collapsed="false" customWidth="true" hidden="false" outlineLevel="0" max="5377" min="5377" style="13" width="10.33"/>
    <col collapsed="false" customWidth="true" hidden="false" outlineLevel="0" max="5378" min="5378" style="13" width="25.11"/>
    <col collapsed="false" customWidth="true" hidden="false" outlineLevel="0" max="5379" min="5379" style="13" width="11.67"/>
    <col collapsed="false" customWidth="false" hidden="false" outlineLevel="0" max="5631" min="5380" style="13" width="9.11"/>
    <col collapsed="false" customWidth="true" hidden="false" outlineLevel="0" max="5632" min="5632" style="13" width="12.11"/>
    <col collapsed="false" customWidth="true" hidden="false" outlineLevel="0" max="5633" min="5633" style="13" width="10.33"/>
    <col collapsed="false" customWidth="true" hidden="false" outlineLevel="0" max="5634" min="5634" style="13" width="25.11"/>
    <col collapsed="false" customWidth="true" hidden="false" outlineLevel="0" max="5635" min="5635" style="13" width="11.67"/>
    <col collapsed="false" customWidth="false" hidden="false" outlineLevel="0" max="5887" min="5636" style="13" width="9.11"/>
    <col collapsed="false" customWidth="true" hidden="false" outlineLevel="0" max="5888" min="5888" style="13" width="12.11"/>
    <col collapsed="false" customWidth="true" hidden="false" outlineLevel="0" max="5889" min="5889" style="13" width="10.33"/>
    <col collapsed="false" customWidth="true" hidden="false" outlineLevel="0" max="5890" min="5890" style="13" width="25.11"/>
    <col collapsed="false" customWidth="true" hidden="false" outlineLevel="0" max="5891" min="5891" style="13" width="11.67"/>
    <col collapsed="false" customWidth="false" hidden="false" outlineLevel="0" max="6143" min="5892" style="13" width="9.11"/>
    <col collapsed="false" customWidth="true" hidden="false" outlineLevel="0" max="6144" min="6144" style="13" width="12.11"/>
    <col collapsed="false" customWidth="true" hidden="false" outlineLevel="0" max="6145" min="6145" style="13" width="10.33"/>
    <col collapsed="false" customWidth="true" hidden="false" outlineLevel="0" max="6146" min="6146" style="13" width="25.11"/>
    <col collapsed="false" customWidth="true" hidden="false" outlineLevel="0" max="6147" min="6147" style="13" width="11.67"/>
    <col collapsed="false" customWidth="false" hidden="false" outlineLevel="0" max="6399" min="6148" style="13" width="9.11"/>
    <col collapsed="false" customWidth="true" hidden="false" outlineLevel="0" max="6400" min="6400" style="13" width="12.11"/>
    <col collapsed="false" customWidth="true" hidden="false" outlineLevel="0" max="6401" min="6401" style="13" width="10.33"/>
    <col collapsed="false" customWidth="true" hidden="false" outlineLevel="0" max="6402" min="6402" style="13" width="25.11"/>
    <col collapsed="false" customWidth="true" hidden="false" outlineLevel="0" max="6403" min="6403" style="13" width="11.67"/>
    <col collapsed="false" customWidth="false" hidden="false" outlineLevel="0" max="6655" min="6404" style="13" width="9.11"/>
    <col collapsed="false" customWidth="true" hidden="false" outlineLevel="0" max="6656" min="6656" style="13" width="12.11"/>
    <col collapsed="false" customWidth="true" hidden="false" outlineLevel="0" max="6657" min="6657" style="13" width="10.33"/>
    <col collapsed="false" customWidth="true" hidden="false" outlineLevel="0" max="6658" min="6658" style="13" width="25.11"/>
    <col collapsed="false" customWidth="true" hidden="false" outlineLevel="0" max="6659" min="6659" style="13" width="11.67"/>
    <col collapsed="false" customWidth="false" hidden="false" outlineLevel="0" max="6911" min="6660" style="13" width="9.11"/>
    <col collapsed="false" customWidth="true" hidden="false" outlineLevel="0" max="6912" min="6912" style="13" width="12.11"/>
    <col collapsed="false" customWidth="true" hidden="false" outlineLevel="0" max="6913" min="6913" style="13" width="10.33"/>
    <col collapsed="false" customWidth="true" hidden="false" outlineLevel="0" max="6914" min="6914" style="13" width="25.11"/>
    <col collapsed="false" customWidth="true" hidden="false" outlineLevel="0" max="6915" min="6915" style="13" width="11.67"/>
    <col collapsed="false" customWidth="false" hidden="false" outlineLevel="0" max="7167" min="6916" style="13" width="9.11"/>
    <col collapsed="false" customWidth="true" hidden="false" outlineLevel="0" max="7168" min="7168" style="13" width="12.11"/>
    <col collapsed="false" customWidth="true" hidden="false" outlineLevel="0" max="7169" min="7169" style="13" width="10.33"/>
    <col collapsed="false" customWidth="true" hidden="false" outlineLevel="0" max="7170" min="7170" style="13" width="25.11"/>
    <col collapsed="false" customWidth="true" hidden="false" outlineLevel="0" max="7171" min="7171" style="13" width="11.67"/>
    <col collapsed="false" customWidth="false" hidden="false" outlineLevel="0" max="7423" min="7172" style="13" width="9.11"/>
    <col collapsed="false" customWidth="true" hidden="false" outlineLevel="0" max="7424" min="7424" style="13" width="12.11"/>
    <col collapsed="false" customWidth="true" hidden="false" outlineLevel="0" max="7425" min="7425" style="13" width="10.33"/>
    <col collapsed="false" customWidth="true" hidden="false" outlineLevel="0" max="7426" min="7426" style="13" width="25.11"/>
    <col collapsed="false" customWidth="true" hidden="false" outlineLevel="0" max="7427" min="7427" style="13" width="11.67"/>
    <col collapsed="false" customWidth="false" hidden="false" outlineLevel="0" max="7679" min="7428" style="13" width="9.11"/>
    <col collapsed="false" customWidth="true" hidden="false" outlineLevel="0" max="7680" min="7680" style="13" width="12.11"/>
    <col collapsed="false" customWidth="true" hidden="false" outlineLevel="0" max="7681" min="7681" style="13" width="10.33"/>
    <col collapsed="false" customWidth="true" hidden="false" outlineLevel="0" max="7682" min="7682" style="13" width="25.11"/>
    <col collapsed="false" customWidth="true" hidden="false" outlineLevel="0" max="7683" min="7683" style="13" width="11.67"/>
    <col collapsed="false" customWidth="false" hidden="false" outlineLevel="0" max="7935" min="7684" style="13" width="9.11"/>
    <col collapsed="false" customWidth="true" hidden="false" outlineLevel="0" max="7936" min="7936" style="13" width="12.11"/>
    <col collapsed="false" customWidth="true" hidden="false" outlineLevel="0" max="7937" min="7937" style="13" width="10.33"/>
    <col collapsed="false" customWidth="true" hidden="false" outlineLevel="0" max="7938" min="7938" style="13" width="25.11"/>
    <col collapsed="false" customWidth="true" hidden="false" outlineLevel="0" max="7939" min="7939" style="13" width="11.67"/>
    <col collapsed="false" customWidth="false" hidden="false" outlineLevel="0" max="8191" min="7940" style="13" width="9.11"/>
    <col collapsed="false" customWidth="true" hidden="false" outlineLevel="0" max="8192" min="8192" style="13" width="12.11"/>
    <col collapsed="false" customWidth="true" hidden="false" outlineLevel="0" max="8193" min="8193" style="13" width="10.33"/>
    <col collapsed="false" customWidth="true" hidden="false" outlineLevel="0" max="8194" min="8194" style="13" width="25.11"/>
    <col collapsed="false" customWidth="true" hidden="false" outlineLevel="0" max="8195" min="8195" style="13" width="11.67"/>
    <col collapsed="false" customWidth="false" hidden="false" outlineLevel="0" max="8447" min="8196" style="13" width="9.11"/>
    <col collapsed="false" customWidth="true" hidden="false" outlineLevel="0" max="8448" min="8448" style="13" width="12.11"/>
    <col collapsed="false" customWidth="true" hidden="false" outlineLevel="0" max="8449" min="8449" style="13" width="10.33"/>
    <col collapsed="false" customWidth="true" hidden="false" outlineLevel="0" max="8450" min="8450" style="13" width="25.11"/>
    <col collapsed="false" customWidth="true" hidden="false" outlineLevel="0" max="8451" min="8451" style="13" width="11.67"/>
    <col collapsed="false" customWidth="false" hidden="false" outlineLevel="0" max="8703" min="8452" style="13" width="9.11"/>
    <col collapsed="false" customWidth="true" hidden="false" outlineLevel="0" max="8704" min="8704" style="13" width="12.11"/>
    <col collapsed="false" customWidth="true" hidden="false" outlineLevel="0" max="8705" min="8705" style="13" width="10.33"/>
    <col collapsed="false" customWidth="true" hidden="false" outlineLevel="0" max="8706" min="8706" style="13" width="25.11"/>
    <col collapsed="false" customWidth="true" hidden="false" outlineLevel="0" max="8707" min="8707" style="13" width="11.67"/>
    <col collapsed="false" customWidth="false" hidden="false" outlineLevel="0" max="8959" min="8708" style="13" width="9.11"/>
    <col collapsed="false" customWidth="true" hidden="false" outlineLevel="0" max="8960" min="8960" style="13" width="12.11"/>
    <col collapsed="false" customWidth="true" hidden="false" outlineLevel="0" max="8961" min="8961" style="13" width="10.33"/>
    <col collapsed="false" customWidth="true" hidden="false" outlineLevel="0" max="8962" min="8962" style="13" width="25.11"/>
    <col collapsed="false" customWidth="true" hidden="false" outlineLevel="0" max="8963" min="8963" style="13" width="11.67"/>
    <col collapsed="false" customWidth="false" hidden="false" outlineLevel="0" max="9215" min="8964" style="13" width="9.11"/>
    <col collapsed="false" customWidth="true" hidden="false" outlineLevel="0" max="9216" min="9216" style="13" width="12.11"/>
    <col collapsed="false" customWidth="true" hidden="false" outlineLevel="0" max="9217" min="9217" style="13" width="10.33"/>
    <col collapsed="false" customWidth="true" hidden="false" outlineLevel="0" max="9218" min="9218" style="13" width="25.11"/>
    <col collapsed="false" customWidth="true" hidden="false" outlineLevel="0" max="9219" min="9219" style="13" width="11.67"/>
    <col collapsed="false" customWidth="false" hidden="false" outlineLevel="0" max="9471" min="9220" style="13" width="9.11"/>
    <col collapsed="false" customWidth="true" hidden="false" outlineLevel="0" max="9472" min="9472" style="13" width="12.11"/>
    <col collapsed="false" customWidth="true" hidden="false" outlineLevel="0" max="9473" min="9473" style="13" width="10.33"/>
    <col collapsed="false" customWidth="true" hidden="false" outlineLevel="0" max="9474" min="9474" style="13" width="25.11"/>
    <col collapsed="false" customWidth="true" hidden="false" outlineLevel="0" max="9475" min="9475" style="13" width="11.67"/>
    <col collapsed="false" customWidth="false" hidden="false" outlineLevel="0" max="9727" min="9476" style="13" width="9.11"/>
    <col collapsed="false" customWidth="true" hidden="false" outlineLevel="0" max="9728" min="9728" style="13" width="12.11"/>
    <col collapsed="false" customWidth="true" hidden="false" outlineLevel="0" max="9729" min="9729" style="13" width="10.33"/>
    <col collapsed="false" customWidth="true" hidden="false" outlineLevel="0" max="9730" min="9730" style="13" width="25.11"/>
    <col collapsed="false" customWidth="true" hidden="false" outlineLevel="0" max="9731" min="9731" style="13" width="11.67"/>
    <col collapsed="false" customWidth="false" hidden="false" outlineLevel="0" max="9983" min="9732" style="13" width="9.11"/>
    <col collapsed="false" customWidth="true" hidden="false" outlineLevel="0" max="9984" min="9984" style="13" width="12.11"/>
    <col collapsed="false" customWidth="true" hidden="false" outlineLevel="0" max="9985" min="9985" style="13" width="10.33"/>
    <col collapsed="false" customWidth="true" hidden="false" outlineLevel="0" max="9986" min="9986" style="13" width="25.11"/>
    <col collapsed="false" customWidth="true" hidden="false" outlineLevel="0" max="9987" min="9987" style="13" width="11.67"/>
    <col collapsed="false" customWidth="false" hidden="false" outlineLevel="0" max="10239" min="9988" style="13" width="9.11"/>
    <col collapsed="false" customWidth="true" hidden="false" outlineLevel="0" max="10240" min="10240" style="13" width="12.11"/>
    <col collapsed="false" customWidth="true" hidden="false" outlineLevel="0" max="10241" min="10241" style="13" width="10.33"/>
    <col collapsed="false" customWidth="true" hidden="false" outlineLevel="0" max="10242" min="10242" style="13" width="25.11"/>
    <col collapsed="false" customWidth="true" hidden="false" outlineLevel="0" max="10243" min="10243" style="13" width="11.67"/>
    <col collapsed="false" customWidth="false" hidden="false" outlineLevel="0" max="10495" min="10244" style="13" width="9.11"/>
    <col collapsed="false" customWidth="true" hidden="false" outlineLevel="0" max="10496" min="10496" style="13" width="12.11"/>
    <col collapsed="false" customWidth="true" hidden="false" outlineLevel="0" max="10497" min="10497" style="13" width="10.33"/>
    <col collapsed="false" customWidth="true" hidden="false" outlineLevel="0" max="10498" min="10498" style="13" width="25.11"/>
    <col collapsed="false" customWidth="true" hidden="false" outlineLevel="0" max="10499" min="10499" style="13" width="11.67"/>
    <col collapsed="false" customWidth="false" hidden="false" outlineLevel="0" max="10751" min="10500" style="13" width="9.11"/>
    <col collapsed="false" customWidth="true" hidden="false" outlineLevel="0" max="10752" min="10752" style="13" width="12.11"/>
    <col collapsed="false" customWidth="true" hidden="false" outlineLevel="0" max="10753" min="10753" style="13" width="10.33"/>
    <col collapsed="false" customWidth="true" hidden="false" outlineLevel="0" max="10754" min="10754" style="13" width="25.11"/>
    <col collapsed="false" customWidth="true" hidden="false" outlineLevel="0" max="10755" min="10755" style="13" width="11.67"/>
    <col collapsed="false" customWidth="false" hidden="false" outlineLevel="0" max="11007" min="10756" style="13" width="9.11"/>
    <col collapsed="false" customWidth="true" hidden="false" outlineLevel="0" max="11008" min="11008" style="13" width="12.11"/>
    <col collapsed="false" customWidth="true" hidden="false" outlineLevel="0" max="11009" min="11009" style="13" width="10.33"/>
    <col collapsed="false" customWidth="true" hidden="false" outlineLevel="0" max="11010" min="11010" style="13" width="25.11"/>
    <col collapsed="false" customWidth="true" hidden="false" outlineLevel="0" max="11011" min="11011" style="13" width="11.67"/>
    <col collapsed="false" customWidth="false" hidden="false" outlineLevel="0" max="11263" min="11012" style="13" width="9.11"/>
    <col collapsed="false" customWidth="true" hidden="false" outlineLevel="0" max="11264" min="11264" style="13" width="12.11"/>
    <col collapsed="false" customWidth="true" hidden="false" outlineLevel="0" max="11265" min="11265" style="13" width="10.33"/>
    <col collapsed="false" customWidth="true" hidden="false" outlineLevel="0" max="11266" min="11266" style="13" width="25.11"/>
    <col collapsed="false" customWidth="true" hidden="false" outlineLevel="0" max="11267" min="11267" style="13" width="11.67"/>
    <col collapsed="false" customWidth="false" hidden="false" outlineLevel="0" max="11519" min="11268" style="13" width="9.11"/>
    <col collapsed="false" customWidth="true" hidden="false" outlineLevel="0" max="11520" min="11520" style="13" width="12.11"/>
    <col collapsed="false" customWidth="true" hidden="false" outlineLevel="0" max="11521" min="11521" style="13" width="10.33"/>
    <col collapsed="false" customWidth="true" hidden="false" outlineLevel="0" max="11522" min="11522" style="13" width="25.11"/>
    <col collapsed="false" customWidth="true" hidden="false" outlineLevel="0" max="11523" min="11523" style="13" width="11.67"/>
    <col collapsed="false" customWidth="false" hidden="false" outlineLevel="0" max="11775" min="11524" style="13" width="9.11"/>
    <col collapsed="false" customWidth="true" hidden="false" outlineLevel="0" max="11776" min="11776" style="13" width="12.11"/>
    <col collapsed="false" customWidth="true" hidden="false" outlineLevel="0" max="11777" min="11777" style="13" width="10.33"/>
    <col collapsed="false" customWidth="true" hidden="false" outlineLevel="0" max="11778" min="11778" style="13" width="25.11"/>
    <col collapsed="false" customWidth="true" hidden="false" outlineLevel="0" max="11779" min="11779" style="13" width="11.67"/>
    <col collapsed="false" customWidth="false" hidden="false" outlineLevel="0" max="12031" min="11780" style="13" width="9.11"/>
    <col collapsed="false" customWidth="true" hidden="false" outlineLevel="0" max="12032" min="12032" style="13" width="12.11"/>
    <col collapsed="false" customWidth="true" hidden="false" outlineLevel="0" max="12033" min="12033" style="13" width="10.33"/>
    <col collapsed="false" customWidth="true" hidden="false" outlineLevel="0" max="12034" min="12034" style="13" width="25.11"/>
    <col collapsed="false" customWidth="true" hidden="false" outlineLevel="0" max="12035" min="12035" style="13" width="11.67"/>
    <col collapsed="false" customWidth="false" hidden="false" outlineLevel="0" max="12287" min="12036" style="13" width="9.11"/>
    <col collapsed="false" customWidth="true" hidden="false" outlineLevel="0" max="12288" min="12288" style="13" width="12.11"/>
    <col collapsed="false" customWidth="true" hidden="false" outlineLevel="0" max="12289" min="12289" style="13" width="10.33"/>
    <col collapsed="false" customWidth="true" hidden="false" outlineLevel="0" max="12290" min="12290" style="13" width="25.11"/>
    <col collapsed="false" customWidth="true" hidden="false" outlineLevel="0" max="12291" min="12291" style="13" width="11.67"/>
    <col collapsed="false" customWidth="false" hidden="false" outlineLevel="0" max="12543" min="12292" style="13" width="9.11"/>
    <col collapsed="false" customWidth="true" hidden="false" outlineLevel="0" max="12544" min="12544" style="13" width="12.11"/>
    <col collapsed="false" customWidth="true" hidden="false" outlineLevel="0" max="12545" min="12545" style="13" width="10.33"/>
    <col collapsed="false" customWidth="true" hidden="false" outlineLevel="0" max="12546" min="12546" style="13" width="25.11"/>
    <col collapsed="false" customWidth="true" hidden="false" outlineLevel="0" max="12547" min="12547" style="13" width="11.67"/>
    <col collapsed="false" customWidth="false" hidden="false" outlineLevel="0" max="12799" min="12548" style="13" width="9.11"/>
    <col collapsed="false" customWidth="true" hidden="false" outlineLevel="0" max="12800" min="12800" style="13" width="12.11"/>
    <col collapsed="false" customWidth="true" hidden="false" outlineLevel="0" max="12801" min="12801" style="13" width="10.33"/>
    <col collapsed="false" customWidth="true" hidden="false" outlineLevel="0" max="12802" min="12802" style="13" width="25.11"/>
    <col collapsed="false" customWidth="true" hidden="false" outlineLevel="0" max="12803" min="12803" style="13" width="11.67"/>
    <col collapsed="false" customWidth="false" hidden="false" outlineLevel="0" max="13055" min="12804" style="13" width="9.11"/>
    <col collapsed="false" customWidth="true" hidden="false" outlineLevel="0" max="13056" min="13056" style="13" width="12.11"/>
    <col collapsed="false" customWidth="true" hidden="false" outlineLevel="0" max="13057" min="13057" style="13" width="10.33"/>
    <col collapsed="false" customWidth="true" hidden="false" outlineLevel="0" max="13058" min="13058" style="13" width="25.11"/>
    <col collapsed="false" customWidth="true" hidden="false" outlineLevel="0" max="13059" min="13059" style="13" width="11.67"/>
    <col collapsed="false" customWidth="false" hidden="false" outlineLevel="0" max="13311" min="13060" style="13" width="9.11"/>
    <col collapsed="false" customWidth="true" hidden="false" outlineLevel="0" max="13312" min="13312" style="13" width="12.11"/>
    <col collapsed="false" customWidth="true" hidden="false" outlineLevel="0" max="13313" min="13313" style="13" width="10.33"/>
    <col collapsed="false" customWidth="true" hidden="false" outlineLevel="0" max="13314" min="13314" style="13" width="25.11"/>
    <col collapsed="false" customWidth="true" hidden="false" outlineLevel="0" max="13315" min="13315" style="13" width="11.67"/>
    <col collapsed="false" customWidth="false" hidden="false" outlineLevel="0" max="13567" min="13316" style="13" width="9.11"/>
    <col collapsed="false" customWidth="true" hidden="false" outlineLevel="0" max="13568" min="13568" style="13" width="12.11"/>
    <col collapsed="false" customWidth="true" hidden="false" outlineLevel="0" max="13569" min="13569" style="13" width="10.33"/>
    <col collapsed="false" customWidth="true" hidden="false" outlineLevel="0" max="13570" min="13570" style="13" width="25.11"/>
    <col collapsed="false" customWidth="true" hidden="false" outlineLevel="0" max="13571" min="13571" style="13" width="11.67"/>
    <col collapsed="false" customWidth="false" hidden="false" outlineLevel="0" max="13823" min="13572" style="13" width="9.11"/>
    <col collapsed="false" customWidth="true" hidden="false" outlineLevel="0" max="13824" min="13824" style="13" width="12.11"/>
    <col collapsed="false" customWidth="true" hidden="false" outlineLevel="0" max="13825" min="13825" style="13" width="10.33"/>
    <col collapsed="false" customWidth="true" hidden="false" outlineLevel="0" max="13826" min="13826" style="13" width="25.11"/>
    <col collapsed="false" customWidth="true" hidden="false" outlineLevel="0" max="13827" min="13827" style="13" width="11.67"/>
    <col collapsed="false" customWidth="false" hidden="false" outlineLevel="0" max="14079" min="13828" style="13" width="9.11"/>
    <col collapsed="false" customWidth="true" hidden="false" outlineLevel="0" max="14080" min="14080" style="13" width="12.11"/>
    <col collapsed="false" customWidth="true" hidden="false" outlineLevel="0" max="14081" min="14081" style="13" width="10.33"/>
    <col collapsed="false" customWidth="true" hidden="false" outlineLevel="0" max="14082" min="14082" style="13" width="25.11"/>
    <col collapsed="false" customWidth="true" hidden="false" outlineLevel="0" max="14083" min="14083" style="13" width="11.67"/>
    <col collapsed="false" customWidth="false" hidden="false" outlineLevel="0" max="14335" min="14084" style="13" width="9.11"/>
    <col collapsed="false" customWidth="true" hidden="false" outlineLevel="0" max="14336" min="14336" style="13" width="12.11"/>
    <col collapsed="false" customWidth="true" hidden="false" outlineLevel="0" max="14337" min="14337" style="13" width="10.33"/>
    <col collapsed="false" customWidth="true" hidden="false" outlineLevel="0" max="14338" min="14338" style="13" width="25.11"/>
    <col collapsed="false" customWidth="true" hidden="false" outlineLevel="0" max="14339" min="14339" style="13" width="11.67"/>
    <col collapsed="false" customWidth="false" hidden="false" outlineLevel="0" max="14591" min="14340" style="13" width="9.11"/>
    <col collapsed="false" customWidth="true" hidden="false" outlineLevel="0" max="14592" min="14592" style="13" width="12.11"/>
    <col collapsed="false" customWidth="true" hidden="false" outlineLevel="0" max="14593" min="14593" style="13" width="10.33"/>
    <col collapsed="false" customWidth="true" hidden="false" outlineLevel="0" max="14594" min="14594" style="13" width="25.11"/>
    <col collapsed="false" customWidth="true" hidden="false" outlineLevel="0" max="14595" min="14595" style="13" width="11.67"/>
    <col collapsed="false" customWidth="false" hidden="false" outlineLevel="0" max="14847" min="14596" style="13" width="9.11"/>
    <col collapsed="false" customWidth="true" hidden="false" outlineLevel="0" max="14848" min="14848" style="13" width="12.11"/>
    <col collapsed="false" customWidth="true" hidden="false" outlineLevel="0" max="14849" min="14849" style="13" width="10.33"/>
    <col collapsed="false" customWidth="true" hidden="false" outlineLevel="0" max="14850" min="14850" style="13" width="25.11"/>
    <col collapsed="false" customWidth="true" hidden="false" outlineLevel="0" max="14851" min="14851" style="13" width="11.67"/>
    <col collapsed="false" customWidth="false" hidden="false" outlineLevel="0" max="15103" min="14852" style="13" width="9.11"/>
    <col collapsed="false" customWidth="true" hidden="false" outlineLevel="0" max="15104" min="15104" style="13" width="12.11"/>
    <col collapsed="false" customWidth="true" hidden="false" outlineLevel="0" max="15105" min="15105" style="13" width="10.33"/>
    <col collapsed="false" customWidth="true" hidden="false" outlineLevel="0" max="15106" min="15106" style="13" width="25.11"/>
    <col collapsed="false" customWidth="true" hidden="false" outlineLevel="0" max="15107" min="15107" style="13" width="11.67"/>
    <col collapsed="false" customWidth="false" hidden="false" outlineLevel="0" max="15359" min="15108" style="13" width="9.11"/>
    <col collapsed="false" customWidth="true" hidden="false" outlineLevel="0" max="15360" min="15360" style="13" width="12.11"/>
    <col collapsed="false" customWidth="true" hidden="false" outlineLevel="0" max="15361" min="15361" style="13" width="10.33"/>
    <col collapsed="false" customWidth="true" hidden="false" outlineLevel="0" max="15362" min="15362" style="13" width="25.11"/>
    <col collapsed="false" customWidth="true" hidden="false" outlineLevel="0" max="15363" min="15363" style="13" width="11.67"/>
    <col collapsed="false" customWidth="false" hidden="false" outlineLevel="0" max="15615" min="15364" style="13" width="9.11"/>
    <col collapsed="false" customWidth="true" hidden="false" outlineLevel="0" max="15616" min="15616" style="13" width="12.11"/>
    <col collapsed="false" customWidth="true" hidden="false" outlineLevel="0" max="15617" min="15617" style="13" width="10.33"/>
    <col collapsed="false" customWidth="true" hidden="false" outlineLevel="0" max="15618" min="15618" style="13" width="25.11"/>
    <col collapsed="false" customWidth="true" hidden="false" outlineLevel="0" max="15619" min="15619" style="13" width="11.67"/>
    <col collapsed="false" customWidth="false" hidden="false" outlineLevel="0" max="15871" min="15620" style="13" width="9.11"/>
    <col collapsed="false" customWidth="true" hidden="false" outlineLevel="0" max="15872" min="15872" style="13" width="12.11"/>
    <col collapsed="false" customWidth="true" hidden="false" outlineLevel="0" max="15873" min="15873" style="13" width="10.33"/>
    <col collapsed="false" customWidth="true" hidden="false" outlineLevel="0" max="15874" min="15874" style="13" width="25.11"/>
    <col collapsed="false" customWidth="true" hidden="false" outlineLevel="0" max="15875" min="15875" style="13" width="11.67"/>
    <col collapsed="false" customWidth="false" hidden="false" outlineLevel="0" max="16127" min="15876" style="13" width="9.11"/>
    <col collapsed="false" customWidth="true" hidden="false" outlineLevel="0" max="16128" min="16128" style="13" width="12.11"/>
    <col collapsed="false" customWidth="true" hidden="false" outlineLevel="0" max="16129" min="16129" style="13" width="10.33"/>
    <col collapsed="false" customWidth="true" hidden="false" outlineLevel="0" max="16130" min="16130" style="13" width="25.11"/>
    <col collapsed="false" customWidth="true" hidden="false" outlineLevel="0" max="16131" min="16131" style="13" width="11.67"/>
    <col collapsed="false" customWidth="false" hidden="false" outlineLevel="0" max="16384" min="16132" style="13" width="9.11"/>
  </cols>
  <sheetData>
    <row r="2" customFormat="false" ht="14.25" hidden="false" customHeight="false" outlineLevel="0" collapsed="false">
      <c r="A2" s="15" t="s">
        <v>30</v>
      </c>
      <c r="B2" s="16" t="s">
        <v>31</v>
      </c>
      <c r="C2" s="17" t="s">
        <v>32</v>
      </c>
      <c r="D2" s="18" t="s">
        <v>33</v>
      </c>
      <c r="E2" s="16"/>
      <c r="I2" s="100"/>
    </row>
    <row r="3" customFormat="false" ht="14.25" hidden="false" customHeight="false" outlineLevel="0" collapsed="false">
      <c r="A3" s="19" t="n">
        <v>43930</v>
      </c>
      <c r="B3" s="13" t="s">
        <v>34</v>
      </c>
      <c r="C3" s="13" t="s">
        <v>35</v>
      </c>
      <c r="D3" s="14" t="n">
        <v>1148</v>
      </c>
      <c r="I3" s="101"/>
    </row>
    <row r="4" customFormat="false" ht="14.25" hidden="false" customHeight="false" outlineLevel="0" collapsed="false">
      <c r="A4" s="19" t="n">
        <v>43977</v>
      </c>
      <c r="B4" s="13" t="s">
        <v>36</v>
      </c>
      <c r="C4" s="13" t="s">
        <v>35</v>
      </c>
      <c r="D4" s="14" t="n">
        <v>1530</v>
      </c>
      <c r="I4" s="101"/>
    </row>
    <row r="5" customFormat="false" ht="14.25" hidden="false" customHeight="false" outlineLevel="0" collapsed="false">
      <c r="A5" s="19" t="n">
        <v>43806</v>
      </c>
      <c r="B5" s="13" t="s">
        <v>36</v>
      </c>
      <c r="C5" s="13" t="s">
        <v>35</v>
      </c>
      <c r="D5" s="14" t="n">
        <v>1423.5</v>
      </c>
      <c r="I5" s="101"/>
    </row>
    <row r="6" customFormat="false" ht="14.25" hidden="false" customHeight="false" outlineLevel="0" collapsed="false">
      <c r="A6" s="19"/>
      <c r="C6" s="16" t="s">
        <v>37</v>
      </c>
      <c r="D6" s="21" t="n">
        <f aca="false">SUBTOTAL(9,D3:D5)</f>
        <v>4101.5</v>
      </c>
      <c r="I6" s="101"/>
    </row>
    <row r="7" customFormat="false" ht="14.25" hidden="false" customHeight="false" outlineLevel="0" collapsed="false">
      <c r="A7" s="19" t="n">
        <v>43774</v>
      </c>
      <c r="B7" s="13" t="s">
        <v>34</v>
      </c>
      <c r="C7" s="13" t="s">
        <v>38</v>
      </c>
      <c r="D7" s="14" t="n">
        <v>192.1</v>
      </c>
      <c r="I7" s="101"/>
    </row>
    <row r="8" customFormat="false" ht="14.25" hidden="false" customHeight="false" outlineLevel="0" collapsed="false">
      <c r="A8" s="19" t="n">
        <v>44024</v>
      </c>
      <c r="B8" s="13" t="s">
        <v>34</v>
      </c>
      <c r="C8" s="13" t="s">
        <v>38</v>
      </c>
      <c r="D8" s="14" t="n">
        <v>351</v>
      </c>
      <c r="I8" s="101"/>
    </row>
    <row r="9" customFormat="false" ht="14.25" hidden="false" customHeight="false" outlineLevel="0" collapsed="false">
      <c r="A9" s="19" t="n">
        <v>43984</v>
      </c>
      <c r="B9" s="13" t="s">
        <v>39</v>
      </c>
      <c r="C9" s="13" t="s">
        <v>38</v>
      </c>
      <c r="D9" s="14" t="n">
        <v>490.5</v>
      </c>
      <c r="I9" s="101"/>
    </row>
    <row r="10" customFormat="false" ht="14.25" hidden="false" customHeight="false" outlineLevel="0" collapsed="false">
      <c r="A10" s="19"/>
      <c r="C10" s="16" t="s">
        <v>40</v>
      </c>
      <c r="D10" s="21" t="n">
        <f aca="false">SUBTOTAL(9,D7:D9)</f>
        <v>1033.6</v>
      </c>
      <c r="I10" s="101"/>
    </row>
    <row r="11" customFormat="false" ht="14.25" hidden="false" customHeight="false" outlineLevel="0" collapsed="false">
      <c r="A11" s="19" t="n">
        <v>44073</v>
      </c>
      <c r="B11" s="13" t="s">
        <v>34</v>
      </c>
      <c r="C11" s="13" t="s">
        <v>41</v>
      </c>
      <c r="D11" s="14" t="n">
        <v>470</v>
      </c>
      <c r="I11" s="101"/>
    </row>
    <row r="12" customFormat="false" ht="14.25" hidden="false" customHeight="false" outlineLevel="0" collapsed="false">
      <c r="A12" s="19" t="n">
        <v>44038</v>
      </c>
      <c r="B12" s="13" t="s">
        <v>34</v>
      </c>
      <c r="C12" s="13" t="s">
        <v>41</v>
      </c>
      <c r="D12" s="14" t="n">
        <v>17.4</v>
      </c>
      <c r="I12" s="101"/>
    </row>
    <row r="13" customFormat="false" ht="14.25" hidden="false" customHeight="false" outlineLevel="0" collapsed="false">
      <c r="A13" s="19" t="n">
        <v>44098</v>
      </c>
      <c r="B13" s="13" t="s">
        <v>39</v>
      </c>
      <c r="C13" s="13" t="s">
        <v>41</v>
      </c>
      <c r="D13" s="14" t="n">
        <v>1405</v>
      </c>
      <c r="I13" s="101"/>
    </row>
    <row r="14" customFormat="false" ht="14.25" hidden="false" customHeight="false" outlineLevel="0" collapsed="false">
      <c r="A14" s="19" t="n">
        <v>44134</v>
      </c>
      <c r="B14" s="13" t="s">
        <v>39</v>
      </c>
      <c r="C14" s="13" t="s">
        <v>41</v>
      </c>
      <c r="D14" s="14" t="n">
        <v>470</v>
      </c>
      <c r="I14" s="101"/>
    </row>
    <row r="15" customFormat="false" ht="14.25" hidden="false" customHeight="false" outlineLevel="0" collapsed="false">
      <c r="A15" s="19" t="n">
        <v>44069</v>
      </c>
      <c r="B15" s="13" t="s">
        <v>39</v>
      </c>
      <c r="C15" s="13" t="s">
        <v>41</v>
      </c>
      <c r="D15" s="14" t="n">
        <v>17.4</v>
      </c>
      <c r="I15" s="101"/>
    </row>
    <row r="16" customFormat="false" ht="14.25" hidden="false" customHeight="false" outlineLevel="0" collapsed="false">
      <c r="A16" s="19" t="n">
        <v>44019</v>
      </c>
      <c r="B16" s="13" t="s">
        <v>39</v>
      </c>
      <c r="C16" s="13" t="s">
        <v>41</v>
      </c>
      <c r="D16" s="14" t="n">
        <v>447</v>
      </c>
      <c r="I16" s="101"/>
    </row>
    <row r="17" customFormat="false" ht="14.25" hidden="false" customHeight="false" outlineLevel="0" collapsed="false">
      <c r="A17" s="19" t="n">
        <v>44008</v>
      </c>
      <c r="B17" s="13" t="s">
        <v>36</v>
      </c>
      <c r="C17" s="13" t="s">
        <v>41</v>
      </c>
      <c r="D17" s="14" t="n">
        <v>17.4</v>
      </c>
      <c r="I17" s="101"/>
    </row>
    <row r="18" customFormat="false" ht="14.25" hidden="false" customHeight="false" outlineLevel="0" collapsed="false">
      <c r="A18" s="19" t="n">
        <v>44019</v>
      </c>
      <c r="B18" s="13" t="s">
        <v>36</v>
      </c>
      <c r="C18" s="13" t="s">
        <v>41</v>
      </c>
      <c r="D18" s="14" t="n">
        <v>747</v>
      </c>
      <c r="I18" s="101"/>
    </row>
    <row r="19" customFormat="false" ht="14.25" hidden="false" customHeight="false" outlineLevel="0" collapsed="false">
      <c r="A19" s="19"/>
      <c r="C19" s="16" t="s">
        <v>42</v>
      </c>
      <c r="D19" s="21" t="n">
        <f aca="false">SUBTOTAL(9,D11:D18)</f>
        <v>3591.2</v>
      </c>
      <c r="I19" s="101"/>
    </row>
    <row r="20" customFormat="false" ht="14.25" hidden="false" customHeight="false" outlineLevel="0" collapsed="false">
      <c r="A20" s="19" t="n">
        <v>43848</v>
      </c>
      <c r="B20" s="13" t="s">
        <v>34</v>
      </c>
      <c r="C20" s="13" t="s">
        <v>43</v>
      </c>
      <c r="D20" s="14" t="n">
        <v>3194.2</v>
      </c>
      <c r="I20" s="101"/>
    </row>
    <row r="21" customFormat="false" ht="14.25" hidden="false" customHeight="false" outlineLevel="0" collapsed="false">
      <c r="A21" s="19" t="n">
        <v>43874</v>
      </c>
      <c r="B21" s="13" t="s">
        <v>34</v>
      </c>
      <c r="C21" s="13" t="s">
        <v>43</v>
      </c>
      <c r="D21" s="14" t="n">
        <v>438.43</v>
      </c>
      <c r="I21" s="101"/>
    </row>
    <row r="22" customFormat="false" ht="14.25" hidden="false" customHeight="false" outlineLevel="0" collapsed="false">
      <c r="A22" s="19" t="n">
        <v>43817</v>
      </c>
      <c r="B22" s="13" t="s">
        <v>36</v>
      </c>
      <c r="C22" s="13" t="s">
        <v>43</v>
      </c>
      <c r="D22" s="14" t="n">
        <v>3194.2</v>
      </c>
      <c r="I22" s="101"/>
    </row>
    <row r="23" customFormat="false" ht="14.25" hidden="false" customHeight="false" outlineLevel="0" collapsed="false">
      <c r="A23" s="19" t="n">
        <v>43903</v>
      </c>
      <c r="B23" s="13" t="s">
        <v>36</v>
      </c>
      <c r="C23" s="13" t="s">
        <v>43</v>
      </c>
      <c r="D23" s="14" t="n">
        <v>438.43</v>
      </c>
      <c r="I23" s="101"/>
    </row>
    <row r="24" customFormat="false" ht="14.25" hidden="false" customHeight="false" outlineLevel="0" collapsed="false">
      <c r="C24" s="16" t="s">
        <v>44</v>
      </c>
      <c r="D24" s="21" t="n">
        <f aca="false">SUBTOTAL(9,D20:D23)</f>
        <v>7265.26</v>
      </c>
      <c r="I24" s="101"/>
    </row>
  </sheetData>
  <conditionalFormatting sqref="A3:A23">
    <cfRule type="expression" priority="2" aboveAverage="0" equalAverage="0" bottom="0" percent="0" rank="0" text="" dxfId="24">
      <formula>AND(MONTH(A3)=MONTH(TODAY()),B3="Grain",D3&lt;500)</formula>
    </cfRule>
  </conditionalFormatting>
  <conditionalFormatting sqref="B3:B23">
    <cfRule type="expression" priority="3" aboveAverage="0" equalAverage="0" bottom="0" percent="0" rank="0" text="" dxfId="25">
      <formula>AND(B3="Grain",MONTH(A3)=MONTH(TODAY()),D3&lt;500)</formula>
    </cfRule>
  </conditionalFormatting>
  <conditionalFormatting sqref="C3:C23">
    <cfRule type="expression" priority="4" aboveAverage="0" equalAverage="0" bottom="0" percent="0" rank="0" text="" dxfId="26">
      <formula>AND(C3=C3,B3="Grain",MONTH(A3)=MONTH(TODAY()),D3&lt;500)</formula>
    </cfRule>
  </conditionalFormatting>
  <conditionalFormatting sqref="D3:D24">
    <cfRule type="expression" priority="5" aboveAverage="0" equalAverage="0" bottom="0" percent="0" rank="0" text="" dxfId="27">
      <formula>AND(D3&lt;500,B3="Grain",MONTH(A3)=MONTH(TODAY()))</formula>
    </cfRule>
  </conditionalFormatting>
  <printOptions headings="false" gridLines="true" gridLinesSet="true" horizontalCentered="false" verticalCentered="false"/>
  <pageMargins left="0.75" right="0.75" top="1" bottom="1" header="0.5" footer="0.5"/>
  <pageSetup paperSize="1" scale="46" fitToWidth="1" fitToHeight="1" pageOrder="downThenOver" orientation="portrait" blackAndWhite="false" draft="false" cellComments="none" horizontalDpi="300" verticalDpi="300" copies="1"/>
  <headerFooter differentFirst="false" differentOddEven="false">
    <oddHeader>&amp;CDATA176.XLS</oddHeader>
    <oddFooter>&amp;CPage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8671875" defaultRowHeight="14.25" zeroHeight="false" outlineLevelRow="0" outlineLevelCol="0"/>
  <cols>
    <col collapsed="false" customWidth="true" hidden="false" outlineLevel="0" max="1" min="1" style="44" width="19.88"/>
    <col collapsed="false" customWidth="true" hidden="false" outlineLevel="0" max="2" min="2" style="44" width="22"/>
    <col collapsed="false" customWidth="true" hidden="false" outlineLevel="0" max="3" min="3" style="44" width="12.56"/>
    <col collapsed="false" customWidth="true" hidden="false" outlineLevel="0" max="4" min="4" style="44" width="13.67"/>
    <col collapsed="false" customWidth="true" hidden="false" outlineLevel="0" max="5" min="5" style="44" width="10.33"/>
    <col collapsed="false" customWidth="true" hidden="false" outlineLevel="0" max="6" min="6" style="44" width="13.67"/>
    <col collapsed="false" customWidth="true" hidden="false" outlineLevel="0" max="7" min="7" style="44" width="4.33"/>
    <col collapsed="false" customWidth="true" hidden="false" outlineLevel="0" max="8" min="8" style="44" width="6.11"/>
    <col collapsed="false" customWidth="true" hidden="false" outlineLevel="0" max="9" min="9" style="44" width="8"/>
    <col collapsed="false" customWidth="false" hidden="false" outlineLevel="0" max="16384" min="10" style="44" width="9.88"/>
  </cols>
  <sheetData>
    <row r="1" customFormat="false" ht="15" hidden="false" customHeight="true" outlineLevel="0" collapsed="false"/>
    <row r="2" customFormat="false" ht="14.25" hidden="false" customHeight="false" outlineLevel="0" collapsed="false">
      <c r="A2" s="45" t="s">
        <v>91</v>
      </c>
      <c r="B2" s="45" t="s">
        <v>92</v>
      </c>
      <c r="C2" s="45" t="s">
        <v>50</v>
      </c>
      <c r="D2" s="46" t="s">
        <v>93</v>
      </c>
      <c r="E2" s="45" t="s">
        <v>94</v>
      </c>
      <c r="F2" s="45" t="s">
        <v>95</v>
      </c>
      <c r="G2" s="45" t="s">
        <v>300</v>
      </c>
      <c r="H2" s="45" t="s">
        <v>301</v>
      </c>
    </row>
    <row r="3" customFormat="false" ht="14.25" hidden="false" customHeight="false" outlineLevel="0" collapsed="false">
      <c r="A3" s="44" t="s">
        <v>104</v>
      </c>
      <c r="B3" s="44" t="s">
        <v>105</v>
      </c>
      <c r="C3" s="44" t="s">
        <v>106</v>
      </c>
      <c r="D3" s="47" t="s">
        <v>107</v>
      </c>
      <c r="E3" s="44" t="s">
        <v>108</v>
      </c>
      <c r="F3" s="44" t="s">
        <v>109</v>
      </c>
      <c r="G3" s="102" t="n">
        <f aca="false">COUNTIFS($A$3:$A$20,A3,$B$3:$B$20,B3,$C$3:$C$20,C3,$D$3:$D$20,D3,$E$3:$E$20,E3, $F$3:$F$20,F3)</f>
        <v>1</v>
      </c>
      <c r="H3" s="102" t="n">
        <f aca="false">NOT(IF(G3&gt;1,TRUE(),FALSE()))</f>
        <v>0</v>
      </c>
    </row>
    <row r="4" customFormat="false" ht="14.25" hidden="false" customHeight="false" outlineLevel="0" collapsed="false">
      <c r="A4" s="44" t="s">
        <v>129</v>
      </c>
      <c r="B4" s="44" t="s">
        <v>130</v>
      </c>
      <c r="C4" s="44" t="s">
        <v>131</v>
      </c>
      <c r="D4" s="47" t="n">
        <v>68306</v>
      </c>
      <c r="E4" s="44" t="s">
        <v>41</v>
      </c>
      <c r="F4" s="44" t="s">
        <v>132</v>
      </c>
      <c r="G4" s="102" t="n">
        <f aca="false">COUNTIFS($A$3:$A$20,A4,$B$3:$B$20,B4,$C$3:$C$20,C4,$D$3:$D$20,D4,$E$3:$E$20,E4, $F$3:$F$20,F4)</f>
        <v>2</v>
      </c>
      <c r="H4" s="102" t="n">
        <f aca="false">NOT(IF(G4&gt;1,TRUE(),FALSE()))</f>
        <v>0</v>
      </c>
    </row>
    <row r="5" customFormat="false" ht="14.25" hidden="false" customHeight="false" outlineLevel="0" collapsed="false">
      <c r="A5" s="44" t="s">
        <v>133</v>
      </c>
      <c r="B5" s="44" t="s">
        <v>134</v>
      </c>
      <c r="C5" s="44" t="s">
        <v>135</v>
      </c>
      <c r="D5" s="47" t="n">
        <v>50739</v>
      </c>
      <c r="E5" s="44" t="s">
        <v>41</v>
      </c>
      <c r="F5" s="44" t="s">
        <v>136</v>
      </c>
      <c r="G5" s="102" t="n">
        <f aca="false">COUNTIFS($A$3:$A$20,A5,$B$3:$B$20,B5,$C$3:$C$20,C5,$D$3:$D$20,D5,$E$3:$E$20,E5, $F$3:$F$20,F5)</f>
        <v>2</v>
      </c>
      <c r="H5" s="102" t="n">
        <f aca="false">NOT(IF(G5&gt;1,TRUE(),FALSE()))</f>
        <v>0</v>
      </c>
    </row>
    <row r="6" customFormat="false" ht="14.25" hidden="false" customHeight="false" outlineLevel="0" collapsed="false">
      <c r="A6" s="44" t="s">
        <v>146</v>
      </c>
      <c r="B6" s="44" t="s">
        <v>147</v>
      </c>
      <c r="C6" s="44" t="s">
        <v>148</v>
      </c>
      <c r="D6" s="47" t="n">
        <v>12209</v>
      </c>
      <c r="E6" s="44" t="s">
        <v>41</v>
      </c>
      <c r="F6" s="44" t="s">
        <v>149</v>
      </c>
      <c r="G6" s="102" t="n">
        <f aca="false">COUNTIFS($A$3:$A$20,A6,$B$3:$B$20,B6,$C$3:$C$20,C6,$D$3:$D$20,D6,$E$3:$E$20,E6, $F$3:$F$20,F6)</f>
        <v>2</v>
      </c>
      <c r="H6" s="102" t="n">
        <f aca="false">NOT(IF(G6&gt;1,TRUE(),FALSE()))</f>
        <v>0</v>
      </c>
    </row>
    <row r="7" customFormat="false" ht="14.25" hidden="false" customHeight="false" outlineLevel="0" collapsed="false">
      <c r="A7" s="44" t="s">
        <v>154</v>
      </c>
      <c r="B7" s="44" t="s">
        <v>155</v>
      </c>
      <c r="C7" s="44" t="s">
        <v>156</v>
      </c>
      <c r="D7" s="47" t="n">
        <v>1010</v>
      </c>
      <c r="E7" s="44" t="s">
        <v>157</v>
      </c>
      <c r="F7" s="44" t="s">
        <v>158</v>
      </c>
      <c r="G7" s="102" t="n">
        <f aca="false">COUNTIFS($A$3:$A$20,A7,$B$3:$B$20,B7,$C$3:$C$20,C7,$D$3:$D$20,D7,$E$3:$E$20,E7, $F$3:$F$20,F7)</f>
        <v>1</v>
      </c>
      <c r="H7" s="102" t="n">
        <f aca="false">NOT(IF(G7&gt;1,TRUE(),FALSE()))</f>
        <v>0</v>
      </c>
    </row>
    <row r="8" customFormat="false" ht="14.25" hidden="false" customHeight="false" outlineLevel="0" collapsed="false">
      <c r="A8" s="44" t="s">
        <v>115</v>
      </c>
      <c r="B8" s="44" t="s">
        <v>116</v>
      </c>
      <c r="C8" s="44" t="s">
        <v>117</v>
      </c>
      <c r="D8" s="47" t="s">
        <v>118</v>
      </c>
      <c r="E8" s="44" t="s">
        <v>119</v>
      </c>
      <c r="F8" s="44" t="s">
        <v>120</v>
      </c>
      <c r="G8" s="102" t="n">
        <f aca="false">COUNTIFS($A$3:$A$20,A8,$B$3:$B$20,B8,$C$3:$C$20,C8,$D$3:$D$20,D8,$E$3:$E$20,E8, $F$3:$F$20,F8)</f>
        <v>3</v>
      </c>
      <c r="H8" s="102" t="n">
        <f aca="false">NOT(IF(G8&gt;1,TRUE(),FALSE()))</f>
        <v>0</v>
      </c>
    </row>
    <row r="9" customFormat="false" ht="14.25" hidden="false" customHeight="false" outlineLevel="0" collapsed="false">
      <c r="A9" s="44" t="s">
        <v>150</v>
      </c>
      <c r="B9" s="44" t="s">
        <v>302</v>
      </c>
      <c r="C9" s="44" t="s">
        <v>152</v>
      </c>
      <c r="D9" s="47" t="n">
        <v>75012</v>
      </c>
      <c r="E9" s="44" t="s">
        <v>113</v>
      </c>
      <c r="F9" s="44" t="s">
        <v>153</v>
      </c>
      <c r="G9" s="102" t="n">
        <f aca="false">COUNTIFS($A$3:$A$20,A9,$B$3:$B$20,B9,$C$3:$C$20,C9,$D$3:$D$20,D9,$E$3:$E$20,E9, $F$3:$F$20,F9)</f>
        <v>1</v>
      </c>
      <c r="H9" s="102" t="n">
        <f aca="false">NOT(IF(G9&gt;1,TRUE(),FALSE()))</f>
        <v>0</v>
      </c>
    </row>
    <row r="10" customFormat="false" ht="14.25" hidden="false" customHeight="false" outlineLevel="0" collapsed="false">
      <c r="A10" s="44" t="s">
        <v>115</v>
      </c>
      <c r="B10" s="44" t="s">
        <v>116</v>
      </c>
      <c r="C10" s="44" t="s">
        <v>117</v>
      </c>
      <c r="D10" s="47" t="s">
        <v>118</v>
      </c>
      <c r="E10" s="44" t="s">
        <v>119</v>
      </c>
      <c r="F10" s="44" t="s">
        <v>120</v>
      </c>
      <c r="G10" s="102" t="n">
        <f aca="false">COUNTIFS($A$3:$A$20,A10,$B$3:$B$20,B10,$C$3:$C$20,C10,$D$3:$D$20,D10,$E$3:$E$20,E10, $F$3:$F$20,F10)</f>
        <v>3</v>
      </c>
      <c r="H10" s="102" t="n">
        <f aca="false">NOT(IF(G10&gt;1,TRUE(),FALSE()))</f>
        <v>0</v>
      </c>
    </row>
    <row r="11" customFormat="false" ht="14.25" hidden="false" customHeight="false" outlineLevel="0" collapsed="false">
      <c r="A11" s="44" t="s">
        <v>101</v>
      </c>
      <c r="B11" s="44" t="s">
        <v>102</v>
      </c>
      <c r="C11" s="44" t="s">
        <v>98</v>
      </c>
      <c r="D11" s="47" t="n">
        <v>5023</v>
      </c>
      <c r="E11" s="44" t="s">
        <v>99</v>
      </c>
      <c r="F11" s="44" t="s">
        <v>103</v>
      </c>
      <c r="G11" s="102" t="n">
        <f aca="false">COUNTIFS($A$3:$A$20,A11,$B$3:$B$20,B11,$C$3:$C$20,C11,$D$3:$D$20,D11,$E$3:$E$20,E11, $F$3:$F$20,F11)</f>
        <v>1</v>
      </c>
      <c r="H11" s="102" t="n">
        <f aca="false">NOT(IF(G11&gt;1,TRUE(),FALSE()))</f>
        <v>0</v>
      </c>
    </row>
    <row r="12" customFormat="false" ht="14.25" hidden="false" customHeight="false" outlineLevel="0" collapsed="false">
      <c r="A12" s="44" t="s">
        <v>146</v>
      </c>
      <c r="B12" s="44" t="s">
        <v>147</v>
      </c>
      <c r="C12" s="44" t="s">
        <v>148</v>
      </c>
      <c r="D12" s="47" t="n">
        <v>12209</v>
      </c>
      <c r="E12" s="44" t="s">
        <v>41</v>
      </c>
      <c r="F12" s="44" t="s">
        <v>149</v>
      </c>
      <c r="G12" s="102" t="n">
        <f aca="false">COUNTIFS($A$3:$A$20,A12,$B$3:$B$20,B12,$C$3:$C$20,C12,$D$3:$D$20,D12,$E$3:$E$20,E12, $F$3:$F$20,F12)</f>
        <v>2</v>
      </c>
      <c r="H12" s="102" t="n">
        <f aca="false">NOT(IF(G12&gt;1,TRUE(),FALSE()))</f>
        <v>0</v>
      </c>
    </row>
    <row r="13" customFormat="false" ht="14.25" hidden="false" customHeight="false" outlineLevel="0" collapsed="false">
      <c r="A13" s="44" t="s">
        <v>141</v>
      </c>
      <c r="B13" s="44" t="s">
        <v>142</v>
      </c>
      <c r="C13" s="44" t="s">
        <v>143</v>
      </c>
      <c r="D13" s="47" t="n">
        <v>1756</v>
      </c>
      <c r="E13" s="44" t="s">
        <v>144</v>
      </c>
      <c r="F13" s="44" t="s">
        <v>145</v>
      </c>
      <c r="G13" s="102" t="n">
        <f aca="false">COUNTIFS($A$3:$A$20,A13,$B$3:$B$20,B13,$C$3:$C$20,C13,$D$3:$D$20,D13,$E$3:$E$20,E13, $F$3:$F$20,F13)</f>
        <v>1</v>
      </c>
      <c r="H13" s="102" t="n">
        <f aca="false">NOT(IF(G13&gt;1,TRUE(),FALSE()))</f>
        <v>0</v>
      </c>
    </row>
    <row r="14" customFormat="false" ht="14.25" hidden="false" customHeight="false" outlineLevel="0" collapsed="false">
      <c r="A14" s="44" t="s">
        <v>126</v>
      </c>
      <c r="B14" s="44" t="s">
        <v>127</v>
      </c>
      <c r="C14" s="44" t="s">
        <v>98</v>
      </c>
      <c r="D14" s="47" t="n">
        <v>5033</v>
      </c>
      <c r="E14" s="44" t="s">
        <v>99</v>
      </c>
      <c r="F14" s="44" t="s">
        <v>128</v>
      </c>
      <c r="G14" s="102" t="n">
        <f aca="false">COUNTIFS($A$3:$A$20,A14,$B$3:$B$20,B14,$C$3:$C$20,C14,$D$3:$D$20,D14,$E$3:$E$20,E14, $F$3:$F$20,F14)</f>
        <v>1</v>
      </c>
      <c r="H14" s="102" t="n">
        <f aca="false">NOT(IF(G14&gt;1,TRUE(),FALSE()))</f>
        <v>0</v>
      </c>
    </row>
    <row r="15" customFormat="false" ht="14.25" hidden="false" customHeight="false" outlineLevel="0" collapsed="false">
      <c r="A15" s="44" t="s">
        <v>110</v>
      </c>
      <c r="B15" s="44" t="s">
        <v>111</v>
      </c>
      <c r="C15" s="44" t="s">
        <v>112</v>
      </c>
      <c r="D15" s="47" t="n">
        <v>67000</v>
      </c>
      <c r="E15" s="44" t="s">
        <v>113</v>
      </c>
      <c r="F15" s="44" t="s">
        <v>114</v>
      </c>
      <c r="G15" s="102" t="n">
        <f aca="false">COUNTIFS($A$3:$A$20,A15,$B$3:$B$20,B15,$C$3:$C$20,C15,$D$3:$D$20,D15,$E$3:$E$20,E15, $F$3:$F$20,F15)</f>
        <v>1</v>
      </c>
      <c r="H15" s="102" t="n">
        <f aca="false">NOT(IF(G15&gt;1,TRUE(),FALSE()))</f>
        <v>0</v>
      </c>
    </row>
    <row r="16" customFormat="false" ht="14.25" hidden="false" customHeight="false" outlineLevel="0" collapsed="false">
      <c r="A16" s="44" t="s">
        <v>115</v>
      </c>
      <c r="B16" s="44" t="s">
        <v>116</v>
      </c>
      <c r="C16" s="44" t="s">
        <v>117</v>
      </c>
      <c r="D16" s="47" t="s">
        <v>118</v>
      </c>
      <c r="E16" s="44" t="s">
        <v>119</v>
      </c>
      <c r="F16" s="44" t="s">
        <v>120</v>
      </c>
      <c r="G16" s="102" t="n">
        <f aca="false">COUNTIFS($A$3:$A$20,A16,$B$3:$B$20,B16,$C$3:$C$20,C16,$D$3:$D$20,D16,$E$3:$E$20,E16, $F$3:$F$20,F16)</f>
        <v>3</v>
      </c>
      <c r="H16" s="102" t="n">
        <f aca="false">NOT(IF(G16&gt;1,TRUE(),FALSE()))</f>
        <v>0</v>
      </c>
    </row>
    <row r="17" customFormat="false" ht="14.25" hidden="false" customHeight="false" outlineLevel="0" collapsed="false">
      <c r="A17" s="44" t="s">
        <v>137</v>
      </c>
      <c r="B17" s="44" t="s">
        <v>138</v>
      </c>
      <c r="C17" s="44" t="s">
        <v>139</v>
      </c>
      <c r="D17" s="47" t="n">
        <v>1307</v>
      </c>
      <c r="E17" s="44" t="s">
        <v>41</v>
      </c>
      <c r="F17" s="44" t="s">
        <v>140</v>
      </c>
      <c r="G17" s="102" t="n">
        <f aca="false">COUNTIFS($A$3:$A$20,A17,$B$3:$B$20,B17,$C$3:$C$20,C17,$D$3:$D$20,D17,$E$3:$E$20,E17, $F$3:$F$20,F17)</f>
        <v>1</v>
      </c>
      <c r="H17" s="102" t="n">
        <f aca="false">NOT(IF(G17&gt;1,TRUE(),FALSE()))</f>
        <v>0</v>
      </c>
    </row>
    <row r="18" customFormat="false" ht="14.25" hidden="false" customHeight="false" outlineLevel="0" collapsed="false">
      <c r="A18" s="44" t="s">
        <v>121</v>
      </c>
      <c r="B18" s="44" t="s">
        <v>122</v>
      </c>
      <c r="C18" s="44" t="s">
        <v>123</v>
      </c>
      <c r="D18" s="47" t="n">
        <v>5020</v>
      </c>
      <c r="E18" s="44" t="s">
        <v>124</v>
      </c>
      <c r="F18" s="44" t="s">
        <v>125</v>
      </c>
      <c r="G18" s="102" t="n">
        <f aca="false">COUNTIFS($A$3:$A$20,A18,$B$3:$B$20,B18,$C$3:$C$20,C18,$D$3:$D$20,D18,$E$3:$E$20,E18, $F$3:$F$20,F18)</f>
        <v>1</v>
      </c>
      <c r="H18" s="102" t="n">
        <f aca="false">NOT(IF(G18&gt;1,TRUE(),FALSE()))</f>
        <v>0</v>
      </c>
    </row>
    <row r="19" customFormat="false" ht="14.25" hidden="false" customHeight="false" outlineLevel="0" collapsed="false">
      <c r="A19" s="44" t="s">
        <v>129</v>
      </c>
      <c r="B19" s="44" t="s">
        <v>130</v>
      </c>
      <c r="C19" s="44" t="s">
        <v>131</v>
      </c>
      <c r="D19" s="47" t="n">
        <v>68306</v>
      </c>
      <c r="E19" s="44" t="s">
        <v>41</v>
      </c>
      <c r="F19" s="44" t="s">
        <v>132</v>
      </c>
      <c r="G19" s="102" t="n">
        <f aca="false">COUNTIFS($A$3:$A$20,A19,$B$3:$B$20,B19,$C$3:$C$20,C19,$D$3:$D$20,D19,$E$3:$E$20,E19, $F$3:$F$20,F19)</f>
        <v>2</v>
      </c>
      <c r="H19" s="102" t="n">
        <f aca="false">NOT(IF(G19&gt;1,TRUE(),FALSE()))</f>
        <v>0</v>
      </c>
    </row>
    <row r="20" customFormat="false" ht="14.25" hidden="false" customHeight="false" outlineLevel="0" collapsed="false">
      <c r="A20" s="44" t="s">
        <v>133</v>
      </c>
      <c r="B20" s="44" t="s">
        <v>134</v>
      </c>
      <c r="C20" s="44" t="s">
        <v>135</v>
      </c>
      <c r="D20" s="47" t="n">
        <v>50739</v>
      </c>
      <c r="E20" s="44" t="s">
        <v>41</v>
      </c>
      <c r="F20" s="44" t="s">
        <v>136</v>
      </c>
      <c r="G20" s="102" t="n">
        <f aca="false">COUNTIFS($A$3:$A$20,A20,$B$3:$B$20,B20,$C$3:$C$20,C20,$D$3:$D$20,D20,$E$3:$E$20,E20, $F$3:$F$20,F20)</f>
        <v>2</v>
      </c>
      <c r="H20" s="102" t="n">
        <f aca="false">NOT(IF(G20&gt;1,TRUE(),FALSE()))</f>
        <v>0</v>
      </c>
    </row>
    <row r="22" customFormat="false" ht="14.25" hidden="false" customHeight="false" outlineLevel="0" collapsed="false">
      <c r="A22" s="36"/>
      <c r="B22" s="36"/>
      <c r="C22" s="36"/>
      <c r="D22" s="36"/>
      <c r="E22" s="36"/>
      <c r="F22" s="36"/>
      <c r="G22" s="36"/>
      <c r="H22" s="36"/>
    </row>
    <row r="23" customFormat="false" ht="14.25" hidden="false" customHeight="false" outlineLevel="0" collapsed="false">
      <c r="A23" s="48"/>
      <c r="B23" s="48"/>
      <c r="C23" s="48"/>
      <c r="D23" s="49"/>
      <c r="E23" s="48"/>
      <c r="F23" s="48"/>
      <c r="G23" s="48"/>
      <c r="H23" s="48"/>
    </row>
    <row r="24" customFormat="false" ht="14.25" hidden="false" customHeight="false" outlineLevel="0" collapsed="false">
      <c r="A24" s="48"/>
      <c r="B24" s="48"/>
      <c r="C24" s="48"/>
      <c r="D24" s="49"/>
      <c r="E24" s="48"/>
      <c r="F24" s="48"/>
      <c r="G24" s="48"/>
      <c r="H24" s="48"/>
    </row>
    <row r="25" customFormat="false" ht="14.25" hidden="false" customHeight="false" outlineLevel="0" collapsed="false">
      <c r="A25" s="48"/>
      <c r="B25" s="48"/>
      <c r="C25" s="48"/>
      <c r="D25" s="49"/>
      <c r="E25" s="48"/>
      <c r="F25" s="48"/>
      <c r="G25" s="48"/>
      <c r="H25" s="48"/>
    </row>
    <row r="26" customFormat="false" ht="14.25" hidden="false" customHeight="false" outlineLevel="0" collapsed="false">
      <c r="A26" s="48"/>
      <c r="B26" s="48"/>
      <c r="C26" s="48"/>
      <c r="D26" s="49"/>
      <c r="E26" s="48"/>
      <c r="F26" s="48"/>
      <c r="G26" s="48"/>
      <c r="H26" s="48"/>
    </row>
  </sheetData>
  <conditionalFormatting sqref="A3:H20">
    <cfRule type="expression" priority="2" aboveAverage="0" equalAverage="0" bottom="0" percent="0" rank="0" text="" dxfId="20">
      <formula>AND(A3:H3)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09375" defaultRowHeight="14.25" zeroHeight="false" outlineLevelRow="0" outlineLevelCol="0"/>
  <cols>
    <col collapsed="false" customWidth="true" hidden="false" outlineLevel="0" max="1" min="1" style="12" width="13.34"/>
    <col collapsed="false" customWidth="true" hidden="false" outlineLevel="0" max="3" min="2" style="13" width="13.34"/>
    <col collapsed="false" customWidth="true" hidden="false" outlineLevel="0" max="4" min="4" style="14" width="13.34"/>
    <col collapsed="false" customWidth="false" hidden="false" outlineLevel="0" max="255" min="5" style="13" width="9.11"/>
    <col collapsed="false" customWidth="true" hidden="false" outlineLevel="0" max="256" min="256" style="13" width="12.11"/>
    <col collapsed="false" customWidth="true" hidden="false" outlineLevel="0" max="257" min="257" style="13" width="10.33"/>
    <col collapsed="false" customWidth="true" hidden="false" outlineLevel="0" max="258" min="258" style="13" width="25.11"/>
    <col collapsed="false" customWidth="true" hidden="false" outlineLevel="0" max="259" min="259" style="13" width="11.67"/>
    <col collapsed="false" customWidth="false" hidden="false" outlineLevel="0" max="511" min="260" style="13" width="9.11"/>
    <col collapsed="false" customWidth="true" hidden="false" outlineLevel="0" max="512" min="512" style="13" width="12.11"/>
    <col collapsed="false" customWidth="true" hidden="false" outlineLevel="0" max="513" min="513" style="13" width="10.33"/>
    <col collapsed="false" customWidth="true" hidden="false" outlineLevel="0" max="514" min="514" style="13" width="25.11"/>
    <col collapsed="false" customWidth="true" hidden="false" outlineLevel="0" max="515" min="515" style="13" width="11.67"/>
    <col collapsed="false" customWidth="false" hidden="false" outlineLevel="0" max="767" min="516" style="13" width="9.11"/>
    <col collapsed="false" customWidth="true" hidden="false" outlineLevel="0" max="768" min="768" style="13" width="12.11"/>
    <col collapsed="false" customWidth="true" hidden="false" outlineLevel="0" max="769" min="769" style="13" width="10.33"/>
    <col collapsed="false" customWidth="true" hidden="false" outlineLevel="0" max="770" min="770" style="13" width="25.11"/>
    <col collapsed="false" customWidth="true" hidden="false" outlineLevel="0" max="771" min="771" style="13" width="11.67"/>
    <col collapsed="false" customWidth="false" hidden="false" outlineLevel="0" max="1023" min="772" style="13" width="9.11"/>
    <col collapsed="false" customWidth="true" hidden="false" outlineLevel="0" max="1024" min="1024" style="13" width="12.11"/>
    <col collapsed="false" customWidth="true" hidden="false" outlineLevel="0" max="1025" min="1025" style="13" width="10.33"/>
    <col collapsed="false" customWidth="true" hidden="false" outlineLevel="0" max="1026" min="1026" style="13" width="25.11"/>
    <col collapsed="false" customWidth="true" hidden="false" outlineLevel="0" max="1027" min="1027" style="13" width="11.67"/>
    <col collapsed="false" customWidth="false" hidden="false" outlineLevel="0" max="1279" min="1028" style="13" width="9.11"/>
    <col collapsed="false" customWidth="true" hidden="false" outlineLevel="0" max="1280" min="1280" style="13" width="12.11"/>
    <col collapsed="false" customWidth="true" hidden="false" outlineLevel="0" max="1281" min="1281" style="13" width="10.33"/>
    <col collapsed="false" customWidth="true" hidden="false" outlineLevel="0" max="1282" min="1282" style="13" width="25.11"/>
    <col collapsed="false" customWidth="true" hidden="false" outlineLevel="0" max="1283" min="1283" style="13" width="11.67"/>
    <col collapsed="false" customWidth="false" hidden="false" outlineLevel="0" max="1535" min="1284" style="13" width="9.11"/>
    <col collapsed="false" customWidth="true" hidden="false" outlineLevel="0" max="1536" min="1536" style="13" width="12.11"/>
    <col collapsed="false" customWidth="true" hidden="false" outlineLevel="0" max="1537" min="1537" style="13" width="10.33"/>
    <col collapsed="false" customWidth="true" hidden="false" outlineLevel="0" max="1538" min="1538" style="13" width="25.11"/>
    <col collapsed="false" customWidth="true" hidden="false" outlineLevel="0" max="1539" min="1539" style="13" width="11.67"/>
    <col collapsed="false" customWidth="false" hidden="false" outlineLevel="0" max="1791" min="1540" style="13" width="9.11"/>
    <col collapsed="false" customWidth="true" hidden="false" outlineLevel="0" max="1792" min="1792" style="13" width="12.11"/>
    <col collapsed="false" customWidth="true" hidden="false" outlineLevel="0" max="1793" min="1793" style="13" width="10.33"/>
    <col collapsed="false" customWidth="true" hidden="false" outlineLevel="0" max="1794" min="1794" style="13" width="25.11"/>
    <col collapsed="false" customWidth="true" hidden="false" outlineLevel="0" max="1795" min="1795" style="13" width="11.67"/>
    <col collapsed="false" customWidth="false" hidden="false" outlineLevel="0" max="2047" min="1796" style="13" width="9.11"/>
    <col collapsed="false" customWidth="true" hidden="false" outlineLevel="0" max="2048" min="2048" style="13" width="12.11"/>
    <col collapsed="false" customWidth="true" hidden="false" outlineLevel="0" max="2049" min="2049" style="13" width="10.33"/>
    <col collapsed="false" customWidth="true" hidden="false" outlineLevel="0" max="2050" min="2050" style="13" width="25.11"/>
    <col collapsed="false" customWidth="true" hidden="false" outlineLevel="0" max="2051" min="2051" style="13" width="11.67"/>
    <col collapsed="false" customWidth="false" hidden="false" outlineLevel="0" max="2303" min="2052" style="13" width="9.11"/>
    <col collapsed="false" customWidth="true" hidden="false" outlineLevel="0" max="2304" min="2304" style="13" width="12.11"/>
    <col collapsed="false" customWidth="true" hidden="false" outlineLevel="0" max="2305" min="2305" style="13" width="10.33"/>
    <col collapsed="false" customWidth="true" hidden="false" outlineLevel="0" max="2306" min="2306" style="13" width="25.11"/>
    <col collapsed="false" customWidth="true" hidden="false" outlineLevel="0" max="2307" min="2307" style="13" width="11.67"/>
    <col collapsed="false" customWidth="false" hidden="false" outlineLevel="0" max="2559" min="2308" style="13" width="9.11"/>
    <col collapsed="false" customWidth="true" hidden="false" outlineLevel="0" max="2560" min="2560" style="13" width="12.11"/>
    <col collapsed="false" customWidth="true" hidden="false" outlineLevel="0" max="2561" min="2561" style="13" width="10.33"/>
    <col collapsed="false" customWidth="true" hidden="false" outlineLevel="0" max="2562" min="2562" style="13" width="25.11"/>
    <col collapsed="false" customWidth="true" hidden="false" outlineLevel="0" max="2563" min="2563" style="13" width="11.67"/>
    <col collapsed="false" customWidth="false" hidden="false" outlineLevel="0" max="2815" min="2564" style="13" width="9.11"/>
    <col collapsed="false" customWidth="true" hidden="false" outlineLevel="0" max="2816" min="2816" style="13" width="12.11"/>
    <col collapsed="false" customWidth="true" hidden="false" outlineLevel="0" max="2817" min="2817" style="13" width="10.33"/>
    <col collapsed="false" customWidth="true" hidden="false" outlineLevel="0" max="2818" min="2818" style="13" width="25.11"/>
    <col collapsed="false" customWidth="true" hidden="false" outlineLevel="0" max="2819" min="2819" style="13" width="11.67"/>
    <col collapsed="false" customWidth="false" hidden="false" outlineLevel="0" max="3071" min="2820" style="13" width="9.11"/>
    <col collapsed="false" customWidth="true" hidden="false" outlineLevel="0" max="3072" min="3072" style="13" width="12.11"/>
    <col collapsed="false" customWidth="true" hidden="false" outlineLevel="0" max="3073" min="3073" style="13" width="10.33"/>
    <col collapsed="false" customWidth="true" hidden="false" outlineLevel="0" max="3074" min="3074" style="13" width="25.11"/>
    <col collapsed="false" customWidth="true" hidden="false" outlineLevel="0" max="3075" min="3075" style="13" width="11.67"/>
    <col collapsed="false" customWidth="false" hidden="false" outlineLevel="0" max="3327" min="3076" style="13" width="9.11"/>
    <col collapsed="false" customWidth="true" hidden="false" outlineLevel="0" max="3328" min="3328" style="13" width="12.11"/>
    <col collapsed="false" customWidth="true" hidden="false" outlineLevel="0" max="3329" min="3329" style="13" width="10.33"/>
    <col collapsed="false" customWidth="true" hidden="false" outlineLevel="0" max="3330" min="3330" style="13" width="25.11"/>
    <col collapsed="false" customWidth="true" hidden="false" outlineLevel="0" max="3331" min="3331" style="13" width="11.67"/>
    <col collapsed="false" customWidth="false" hidden="false" outlineLevel="0" max="3583" min="3332" style="13" width="9.11"/>
    <col collapsed="false" customWidth="true" hidden="false" outlineLevel="0" max="3584" min="3584" style="13" width="12.11"/>
    <col collapsed="false" customWidth="true" hidden="false" outlineLevel="0" max="3585" min="3585" style="13" width="10.33"/>
    <col collapsed="false" customWidth="true" hidden="false" outlineLevel="0" max="3586" min="3586" style="13" width="25.11"/>
    <col collapsed="false" customWidth="true" hidden="false" outlineLevel="0" max="3587" min="3587" style="13" width="11.67"/>
    <col collapsed="false" customWidth="false" hidden="false" outlineLevel="0" max="3839" min="3588" style="13" width="9.11"/>
    <col collapsed="false" customWidth="true" hidden="false" outlineLevel="0" max="3840" min="3840" style="13" width="12.11"/>
    <col collapsed="false" customWidth="true" hidden="false" outlineLevel="0" max="3841" min="3841" style="13" width="10.33"/>
    <col collapsed="false" customWidth="true" hidden="false" outlineLevel="0" max="3842" min="3842" style="13" width="25.11"/>
    <col collapsed="false" customWidth="true" hidden="false" outlineLevel="0" max="3843" min="3843" style="13" width="11.67"/>
    <col collapsed="false" customWidth="false" hidden="false" outlineLevel="0" max="4095" min="3844" style="13" width="9.11"/>
    <col collapsed="false" customWidth="true" hidden="false" outlineLevel="0" max="4096" min="4096" style="13" width="12.11"/>
    <col collapsed="false" customWidth="true" hidden="false" outlineLevel="0" max="4097" min="4097" style="13" width="10.33"/>
    <col collapsed="false" customWidth="true" hidden="false" outlineLevel="0" max="4098" min="4098" style="13" width="25.11"/>
    <col collapsed="false" customWidth="true" hidden="false" outlineLevel="0" max="4099" min="4099" style="13" width="11.67"/>
    <col collapsed="false" customWidth="false" hidden="false" outlineLevel="0" max="4351" min="4100" style="13" width="9.11"/>
    <col collapsed="false" customWidth="true" hidden="false" outlineLevel="0" max="4352" min="4352" style="13" width="12.11"/>
    <col collapsed="false" customWidth="true" hidden="false" outlineLevel="0" max="4353" min="4353" style="13" width="10.33"/>
    <col collapsed="false" customWidth="true" hidden="false" outlineLevel="0" max="4354" min="4354" style="13" width="25.11"/>
    <col collapsed="false" customWidth="true" hidden="false" outlineLevel="0" max="4355" min="4355" style="13" width="11.67"/>
    <col collapsed="false" customWidth="false" hidden="false" outlineLevel="0" max="4607" min="4356" style="13" width="9.11"/>
    <col collapsed="false" customWidth="true" hidden="false" outlineLevel="0" max="4608" min="4608" style="13" width="12.11"/>
    <col collapsed="false" customWidth="true" hidden="false" outlineLevel="0" max="4609" min="4609" style="13" width="10.33"/>
    <col collapsed="false" customWidth="true" hidden="false" outlineLevel="0" max="4610" min="4610" style="13" width="25.11"/>
    <col collapsed="false" customWidth="true" hidden="false" outlineLevel="0" max="4611" min="4611" style="13" width="11.67"/>
    <col collapsed="false" customWidth="false" hidden="false" outlineLevel="0" max="4863" min="4612" style="13" width="9.11"/>
    <col collapsed="false" customWidth="true" hidden="false" outlineLevel="0" max="4864" min="4864" style="13" width="12.11"/>
    <col collapsed="false" customWidth="true" hidden="false" outlineLevel="0" max="4865" min="4865" style="13" width="10.33"/>
    <col collapsed="false" customWidth="true" hidden="false" outlineLevel="0" max="4866" min="4866" style="13" width="25.11"/>
    <col collapsed="false" customWidth="true" hidden="false" outlineLevel="0" max="4867" min="4867" style="13" width="11.67"/>
    <col collapsed="false" customWidth="false" hidden="false" outlineLevel="0" max="5119" min="4868" style="13" width="9.11"/>
    <col collapsed="false" customWidth="true" hidden="false" outlineLevel="0" max="5120" min="5120" style="13" width="12.11"/>
    <col collapsed="false" customWidth="true" hidden="false" outlineLevel="0" max="5121" min="5121" style="13" width="10.33"/>
    <col collapsed="false" customWidth="true" hidden="false" outlineLevel="0" max="5122" min="5122" style="13" width="25.11"/>
    <col collapsed="false" customWidth="true" hidden="false" outlineLevel="0" max="5123" min="5123" style="13" width="11.67"/>
    <col collapsed="false" customWidth="false" hidden="false" outlineLevel="0" max="5375" min="5124" style="13" width="9.11"/>
    <col collapsed="false" customWidth="true" hidden="false" outlineLevel="0" max="5376" min="5376" style="13" width="12.11"/>
    <col collapsed="false" customWidth="true" hidden="false" outlineLevel="0" max="5377" min="5377" style="13" width="10.33"/>
    <col collapsed="false" customWidth="true" hidden="false" outlineLevel="0" max="5378" min="5378" style="13" width="25.11"/>
    <col collapsed="false" customWidth="true" hidden="false" outlineLevel="0" max="5379" min="5379" style="13" width="11.67"/>
    <col collapsed="false" customWidth="false" hidden="false" outlineLevel="0" max="5631" min="5380" style="13" width="9.11"/>
    <col collapsed="false" customWidth="true" hidden="false" outlineLevel="0" max="5632" min="5632" style="13" width="12.11"/>
    <col collapsed="false" customWidth="true" hidden="false" outlineLevel="0" max="5633" min="5633" style="13" width="10.33"/>
    <col collapsed="false" customWidth="true" hidden="false" outlineLevel="0" max="5634" min="5634" style="13" width="25.11"/>
    <col collapsed="false" customWidth="true" hidden="false" outlineLevel="0" max="5635" min="5635" style="13" width="11.67"/>
    <col collapsed="false" customWidth="false" hidden="false" outlineLevel="0" max="5887" min="5636" style="13" width="9.11"/>
    <col collapsed="false" customWidth="true" hidden="false" outlineLevel="0" max="5888" min="5888" style="13" width="12.11"/>
    <col collapsed="false" customWidth="true" hidden="false" outlineLevel="0" max="5889" min="5889" style="13" width="10.33"/>
    <col collapsed="false" customWidth="true" hidden="false" outlineLevel="0" max="5890" min="5890" style="13" width="25.11"/>
    <col collapsed="false" customWidth="true" hidden="false" outlineLevel="0" max="5891" min="5891" style="13" width="11.67"/>
    <col collapsed="false" customWidth="false" hidden="false" outlineLevel="0" max="6143" min="5892" style="13" width="9.11"/>
    <col collapsed="false" customWidth="true" hidden="false" outlineLevel="0" max="6144" min="6144" style="13" width="12.11"/>
    <col collapsed="false" customWidth="true" hidden="false" outlineLevel="0" max="6145" min="6145" style="13" width="10.33"/>
    <col collapsed="false" customWidth="true" hidden="false" outlineLevel="0" max="6146" min="6146" style="13" width="25.11"/>
    <col collapsed="false" customWidth="true" hidden="false" outlineLevel="0" max="6147" min="6147" style="13" width="11.67"/>
    <col collapsed="false" customWidth="false" hidden="false" outlineLevel="0" max="6399" min="6148" style="13" width="9.11"/>
    <col collapsed="false" customWidth="true" hidden="false" outlineLevel="0" max="6400" min="6400" style="13" width="12.11"/>
    <col collapsed="false" customWidth="true" hidden="false" outlineLevel="0" max="6401" min="6401" style="13" width="10.33"/>
    <col collapsed="false" customWidth="true" hidden="false" outlineLevel="0" max="6402" min="6402" style="13" width="25.11"/>
    <col collapsed="false" customWidth="true" hidden="false" outlineLevel="0" max="6403" min="6403" style="13" width="11.67"/>
    <col collapsed="false" customWidth="false" hidden="false" outlineLevel="0" max="6655" min="6404" style="13" width="9.11"/>
    <col collapsed="false" customWidth="true" hidden="false" outlineLevel="0" max="6656" min="6656" style="13" width="12.11"/>
    <col collapsed="false" customWidth="true" hidden="false" outlineLevel="0" max="6657" min="6657" style="13" width="10.33"/>
    <col collapsed="false" customWidth="true" hidden="false" outlineLevel="0" max="6658" min="6658" style="13" width="25.11"/>
    <col collapsed="false" customWidth="true" hidden="false" outlineLevel="0" max="6659" min="6659" style="13" width="11.67"/>
    <col collapsed="false" customWidth="false" hidden="false" outlineLevel="0" max="6911" min="6660" style="13" width="9.11"/>
    <col collapsed="false" customWidth="true" hidden="false" outlineLevel="0" max="6912" min="6912" style="13" width="12.11"/>
    <col collapsed="false" customWidth="true" hidden="false" outlineLevel="0" max="6913" min="6913" style="13" width="10.33"/>
    <col collapsed="false" customWidth="true" hidden="false" outlineLevel="0" max="6914" min="6914" style="13" width="25.11"/>
    <col collapsed="false" customWidth="true" hidden="false" outlineLevel="0" max="6915" min="6915" style="13" width="11.67"/>
    <col collapsed="false" customWidth="false" hidden="false" outlineLevel="0" max="7167" min="6916" style="13" width="9.11"/>
    <col collapsed="false" customWidth="true" hidden="false" outlineLevel="0" max="7168" min="7168" style="13" width="12.11"/>
    <col collapsed="false" customWidth="true" hidden="false" outlineLevel="0" max="7169" min="7169" style="13" width="10.33"/>
    <col collapsed="false" customWidth="true" hidden="false" outlineLevel="0" max="7170" min="7170" style="13" width="25.11"/>
    <col collapsed="false" customWidth="true" hidden="false" outlineLevel="0" max="7171" min="7171" style="13" width="11.67"/>
    <col collapsed="false" customWidth="false" hidden="false" outlineLevel="0" max="7423" min="7172" style="13" width="9.11"/>
    <col collapsed="false" customWidth="true" hidden="false" outlineLevel="0" max="7424" min="7424" style="13" width="12.11"/>
    <col collapsed="false" customWidth="true" hidden="false" outlineLevel="0" max="7425" min="7425" style="13" width="10.33"/>
    <col collapsed="false" customWidth="true" hidden="false" outlineLevel="0" max="7426" min="7426" style="13" width="25.11"/>
    <col collapsed="false" customWidth="true" hidden="false" outlineLevel="0" max="7427" min="7427" style="13" width="11.67"/>
    <col collapsed="false" customWidth="false" hidden="false" outlineLevel="0" max="7679" min="7428" style="13" width="9.11"/>
    <col collapsed="false" customWidth="true" hidden="false" outlineLevel="0" max="7680" min="7680" style="13" width="12.11"/>
    <col collapsed="false" customWidth="true" hidden="false" outlineLevel="0" max="7681" min="7681" style="13" width="10.33"/>
    <col collapsed="false" customWidth="true" hidden="false" outlineLevel="0" max="7682" min="7682" style="13" width="25.11"/>
    <col collapsed="false" customWidth="true" hidden="false" outlineLevel="0" max="7683" min="7683" style="13" width="11.67"/>
    <col collapsed="false" customWidth="false" hidden="false" outlineLevel="0" max="7935" min="7684" style="13" width="9.11"/>
    <col collapsed="false" customWidth="true" hidden="false" outlineLevel="0" max="7936" min="7936" style="13" width="12.11"/>
    <col collapsed="false" customWidth="true" hidden="false" outlineLevel="0" max="7937" min="7937" style="13" width="10.33"/>
    <col collapsed="false" customWidth="true" hidden="false" outlineLevel="0" max="7938" min="7938" style="13" width="25.11"/>
    <col collapsed="false" customWidth="true" hidden="false" outlineLevel="0" max="7939" min="7939" style="13" width="11.67"/>
    <col collapsed="false" customWidth="false" hidden="false" outlineLevel="0" max="8191" min="7940" style="13" width="9.11"/>
    <col collapsed="false" customWidth="true" hidden="false" outlineLevel="0" max="8192" min="8192" style="13" width="12.11"/>
    <col collapsed="false" customWidth="true" hidden="false" outlineLevel="0" max="8193" min="8193" style="13" width="10.33"/>
    <col collapsed="false" customWidth="true" hidden="false" outlineLevel="0" max="8194" min="8194" style="13" width="25.11"/>
    <col collapsed="false" customWidth="true" hidden="false" outlineLevel="0" max="8195" min="8195" style="13" width="11.67"/>
    <col collapsed="false" customWidth="false" hidden="false" outlineLevel="0" max="8447" min="8196" style="13" width="9.11"/>
    <col collapsed="false" customWidth="true" hidden="false" outlineLevel="0" max="8448" min="8448" style="13" width="12.11"/>
    <col collapsed="false" customWidth="true" hidden="false" outlineLevel="0" max="8449" min="8449" style="13" width="10.33"/>
    <col collapsed="false" customWidth="true" hidden="false" outlineLevel="0" max="8450" min="8450" style="13" width="25.11"/>
    <col collapsed="false" customWidth="true" hidden="false" outlineLevel="0" max="8451" min="8451" style="13" width="11.67"/>
    <col collapsed="false" customWidth="false" hidden="false" outlineLevel="0" max="8703" min="8452" style="13" width="9.11"/>
    <col collapsed="false" customWidth="true" hidden="false" outlineLevel="0" max="8704" min="8704" style="13" width="12.11"/>
    <col collapsed="false" customWidth="true" hidden="false" outlineLevel="0" max="8705" min="8705" style="13" width="10.33"/>
    <col collapsed="false" customWidth="true" hidden="false" outlineLevel="0" max="8706" min="8706" style="13" width="25.11"/>
    <col collapsed="false" customWidth="true" hidden="false" outlineLevel="0" max="8707" min="8707" style="13" width="11.67"/>
    <col collapsed="false" customWidth="false" hidden="false" outlineLevel="0" max="8959" min="8708" style="13" width="9.11"/>
    <col collapsed="false" customWidth="true" hidden="false" outlineLevel="0" max="8960" min="8960" style="13" width="12.11"/>
    <col collapsed="false" customWidth="true" hidden="false" outlineLevel="0" max="8961" min="8961" style="13" width="10.33"/>
    <col collapsed="false" customWidth="true" hidden="false" outlineLevel="0" max="8962" min="8962" style="13" width="25.11"/>
    <col collapsed="false" customWidth="true" hidden="false" outlineLevel="0" max="8963" min="8963" style="13" width="11.67"/>
    <col collapsed="false" customWidth="false" hidden="false" outlineLevel="0" max="9215" min="8964" style="13" width="9.11"/>
    <col collapsed="false" customWidth="true" hidden="false" outlineLevel="0" max="9216" min="9216" style="13" width="12.11"/>
    <col collapsed="false" customWidth="true" hidden="false" outlineLevel="0" max="9217" min="9217" style="13" width="10.33"/>
    <col collapsed="false" customWidth="true" hidden="false" outlineLevel="0" max="9218" min="9218" style="13" width="25.11"/>
    <col collapsed="false" customWidth="true" hidden="false" outlineLevel="0" max="9219" min="9219" style="13" width="11.67"/>
    <col collapsed="false" customWidth="false" hidden="false" outlineLevel="0" max="9471" min="9220" style="13" width="9.11"/>
    <col collapsed="false" customWidth="true" hidden="false" outlineLevel="0" max="9472" min="9472" style="13" width="12.11"/>
    <col collapsed="false" customWidth="true" hidden="false" outlineLevel="0" max="9473" min="9473" style="13" width="10.33"/>
    <col collapsed="false" customWidth="true" hidden="false" outlineLevel="0" max="9474" min="9474" style="13" width="25.11"/>
    <col collapsed="false" customWidth="true" hidden="false" outlineLevel="0" max="9475" min="9475" style="13" width="11.67"/>
    <col collapsed="false" customWidth="false" hidden="false" outlineLevel="0" max="9727" min="9476" style="13" width="9.11"/>
    <col collapsed="false" customWidth="true" hidden="false" outlineLevel="0" max="9728" min="9728" style="13" width="12.11"/>
    <col collapsed="false" customWidth="true" hidden="false" outlineLevel="0" max="9729" min="9729" style="13" width="10.33"/>
    <col collapsed="false" customWidth="true" hidden="false" outlineLevel="0" max="9730" min="9730" style="13" width="25.11"/>
    <col collapsed="false" customWidth="true" hidden="false" outlineLevel="0" max="9731" min="9731" style="13" width="11.67"/>
    <col collapsed="false" customWidth="false" hidden="false" outlineLevel="0" max="9983" min="9732" style="13" width="9.11"/>
    <col collapsed="false" customWidth="true" hidden="false" outlineLevel="0" max="9984" min="9984" style="13" width="12.11"/>
    <col collapsed="false" customWidth="true" hidden="false" outlineLevel="0" max="9985" min="9985" style="13" width="10.33"/>
    <col collapsed="false" customWidth="true" hidden="false" outlineLevel="0" max="9986" min="9986" style="13" width="25.11"/>
    <col collapsed="false" customWidth="true" hidden="false" outlineLevel="0" max="9987" min="9987" style="13" width="11.67"/>
    <col collapsed="false" customWidth="false" hidden="false" outlineLevel="0" max="10239" min="9988" style="13" width="9.11"/>
    <col collapsed="false" customWidth="true" hidden="false" outlineLevel="0" max="10240" min="10240" style="13" width="12.11"/>
    <col collapsed="false" customWidth="true" hidden="false" outlineLevel="0" max="10241" min="10241" style="13" width="10.33"/>
    <col collapsed="false" customWidth="true" hidden="false" outlineLevel="0" max="10242" min="10242" style="13" width="25.11"/>
    <col collapsed="false" customWidth="true" hidden="false" outlineLevel="0" max="10243" min="10243" style="13" width="11.67"/>
    <col collapsed="false" customWidth="false" hidden="false" outlineLevel="0" max="10495" min="10244" style="13" width="9.11"/>
    <col collapsed="false" customWidth="true" hidden="false" outlineLevel="0" max="10496" min="10496" style="13" width="12.11"/>
    <col collapsed="false" customWidth="true" hidden="false" outlineLevel="0" max="10497" min="10497" style="13" width="10.33"/>
    <col collapsed="false" customWidth="true" hidden="false" outlineLevel="0" max="10498" min="10498" style="13" width="25.11"/>
    <col collapsed="false" customWidth="true" hidden="false" outlineLevel="0" max="10499" min="10499" style="13" width="11.67"/>
    <col collapsed="false" customWidth="false" hidden="false" outlineLevel="0" max="10751" min="10500" style="13" width="9.11"/>
    <col collapsed="false" customWidth="true" hidden="false" outlineLevel="0" max="10752" min="10752" style="13" width="12.11"/>
    <col collapsed="false" customWidth="true" hidden="false" outlineLevel="0" max="10753" min="10753" style="13" width="10.33"/>
    <col collapsed="false" customWidth="true" hidden="false" outlineLevel="0" max="10754" min="10754" style="13" width="25.11"/>
    <col collapsed="false" customWidth="true" hidden="false" outlineLevel="0" max="10755" min="10755" style="13" width="11.67"/>
    <col collapsed="false" customWidth="false" hidden="false" outlineLevel="0" max="11007" min="10756" style="13" width="9.11"/>
    <col collapsed="false" customWidth="true" hidden="false" outlineLevel="0" max="11008" min="11008" style="13" width="12.11"/>
    <col collapsed="false" customWidth="true" hidden="false" outlineLevel="0" max="11009" min="11009" style="13" width="10.33"/>
    <col collapsed="false" customWidth="true" hidden="false" outlineLevel="0" max="11010" min="11010" style="13" width="25.11"/>
    <col collapsed="false" customWidth="true" hidden="false" outlineLevel="0" max="11011" min="11011" style="13" width="11.67"/>
    <col collapsed="false" customWidth="false" hidden="false" outlineLevel="0" max="11263" min="11012" style="13" width="9.11"/>
    <col collapsed="false" customWidth="true" hidden="false" outlineLevel="0" max="11264" min="11264" style="13" width="12.11"/>
    <col collapsed="false" customWidth="true" hidden="false" outlineLevel="0" max="11265" min="11265" style="13" width="10.33"/>
    <col collapsed="false" customWidth="true" hidden="false" outlineLevel="0" max="11266" min="11266" style="13" width="25.11"/>
    <col collapsed="false" customWidth="true" hidden="false" outlineLevel="0" max="11267" min="11267" style="13" width="11.67"/>
    <col collapsed="false" customWidth="false" hidden="false" outlineLevel="0" max="11519" min="11268" style="13" width="9.11"/>
    <col collapsed="false" customWidth="true" hidden="false" outlineLevel="0" max="11520" min="11520" style="13" width="12.11"/>
    <col collapsed="false" customWidth="true" hidden="false" outlineLevel="0" max="11521" min="11521" style="13" width="10.33"/>
    <col collapsed="false" customWidth="true" hidden="false" outlineLevel="0" max="11522" min="11522" style="13" width="25.11"/>
    <col collapsed="false" customWidth="true" hidden="false" outlineLevel="0" max="11523" min="11523" style="13" width="11.67"/>
    <col collapsed="false" customWidth="false" hidden="false" outlineLevel="0" max="11775" min="11524" style="13" width="9.11"/>
    <col collapsed="false" customWidth="true" hidden="false" outlineLevel="0" max="11776" min="11776" style="13" width="12.11"/>
    <col collapsed="false" customWidth="true" hidden="false" outlineLevel="0" max="11777" min="11777" style="13" width="10.33"/>
    <col collapsed="false" customWidth="true" hidden="false" outlineLevel="0" max="11778" min="11778" style="13" width="25.11"/>
    <col collapsed="false" customWidth="true" hidden="false" outlineLevel="0" max="11779" min="11779" style="13" width="11.67"/>
    <col collapsed="false" customWidth="false" hidden="false" outlineLevel="0" max="12031" min="11780" style="13" width="9.11"/>
    <col collapsed="false" customWidth="true" hidden="false" outlineLevel="0" max="12032" min="12032" style="13" width="12.11"/>
    <col collapsed="false" customWidth="true" hidden="false" outlineLevel="0" max="12033" min="12033" style="13" width="10.33"/>
    <col collapsed="false" customWidth="true" hidden="false" outlineLevel="0" max="12034" min="12034" style="13" width="25.11"/>
    <col collapsed="false" customWidth="true" hidden="false" outlineLevel="0" max="12035" min="12035" style="13" width="11.67"/>
    <col collapsed="false" customWidth="false" hidden="false" outlineLevel="0" max="12287" min="12036" style="13" width="9.11"/>
    <col collapsed="false" customWidth="true" hidden="false" outlineLevel="0" max="12288" min="12288" style="13" width="12.11"/>
    <col collapsed="false" customWidth="true" hidden="false" outlineLevel="0" max="12289" min="12289" style="13" width="10.33"/>
    <col collapsed="false" customWidth="true" hidden="false" outlineLevel="0" max="12290" min="12290" style="13" width="25.11"/>
    <col collapsed="false" customWidth="true" hidden="false" outlineLevel="0" max="12291" min="12291" style="13" width="11.67"/>
    <col collapsed="false" customWidth="false" hidden="false" outlineLevel="0" max="12543" min="12292" style="13" width="9.11"/>
    <col collapsed="false" customWidth="true" hidden="false" outlineLevel="0" max="12544" min="12544" style="13" width="12.11"/>
    <col collapsed="false" customWidth="true" hidden="false" outlineLevel="0" max="12545" min="12545" style="13" width="10.33"/>
    <col collapsed="false" customWidth="true" hidden="false" outlineLevel="0" max="12546" min="12546" style="13" width="25.11"/>
    <col collapsed="false" customWidth="true" hidden="false" outlineLevel="0" max="12547" min="12547" style="13" width="11.67"/>
    <col collapsed="false" customWidth="false" hidden="false" outlineLevel="0" max="12799" min="12548" style="13" width="9.11"/>
    <col collapsed="false" customWidth="true" hidden="false" outlineLevel="0" max="12800" min="12800" style="13" width="12.11"/>
    <col collapsed="false" customWidth="true" hidden="false" outlineLevel="0" max="12801" min="12801" style="13" width="10.33"/>
    <col collapsed="false" customWidth="true" hidden="false" outlineLevel="0" max="12802" min="12802" style="13" width="25.11"/>
    <col collapsed="false" customWidth="true" hidden="false" outlineLevel="0" max="12803" min="12803" style="13" width="11.67"/>
    <col collapsed="false" customWidth="false" hidden="false" outlineLevel="0" max="13055" min="12804" style="13" width="9.11"/>
    <col collapsed="false" customWidth="true" hidden="false" outlineLevel="0" max="13056" min="13056" style="13" width="12.11"/>
    <col collapsed="false" customWidth="true" hidden="false" outlineLevel="0" max="13057" min="13057" style="13" width="10.33"/>
    <col collapsed="false" customWidth="true" hidden="false" outlineLevel="0" max="13058" min="13058" style="13" width="25.11"/>
    <col collapsed="false" customWidth="true" hidden="false" outlineLevel="0" max="13059" min="13059" style="13" width="11.67"/>
    <col collapsed="false" customWidth="false" hidden="false" outlineLevel="0" max="13311" min="13060" style="13" width="9.11"/>
    <col collapsed="false" customWidth="true" hidden="false" outlineLevel="0" max="13312" min="13312" style="13" width="12.11"/>
    <col collapsed="false" customWidth="true" hidden="false" outlineLevel="0" max="13313" min="13313" style="13" width="10.33"/>
    <col collapsed="false" customWidth="true" hidden="false" outlineLevel="0" max="13314" min="13314" style="13" width="25.11"/>
    <col collapsed="false" customWidth="true" hidden="false" outlineLevel="0" max="13315" min="13315" style="13" width="11.67"/>
    <col collapsed="false" customWidth="false" hidden="false" outlineLevel="0" max="13567" min="13316" style="13" width="9.11"/>
    <col collapsed="false" customWidth="true" hidden="false" outlineLevel="0" max="13568" min="13568" style="13" width="12.11"/>
    <col collapsed="false" customWidth="true" hidden="false" outlineLevel="0" max="13569" min="13569" style="13" width="10.33"/>
    <col collapsed="false" customWidth="true" hidden="false" outlineLevel="0" max="13570" min="13570" style="13" width="25.11"/>
    <col collapsed="false" customWidth="true" hidden="false" outlineLevel="0" max="13571" min="13571" style="13" width="11.67"/>
    <col collapsed="false" customWidth="false" hidden="false" outlineLevel="0" max="13823" min="13572" style="13" width="9.11"/>
    <col collapsed="false" customWidth="true" hidden="false" outlineLevel="0" max="13824" min="13824" style="13" width="12.11"/>
    <col collapsed="false" customWidth="true" hidden="false" outlineLevel="0" max="13825" min="13825" style="13" width="10.33"/>
    <col collapsed="false" customWidth="true" hidden="false" outlineLevel="0" max="13826" min="13826" style="13" width="25.11"/>
    <col collapsed="false" customWidth="true" hidden="false" outlineLevel="0" max="13827" min="13827" style="13" width="11.67"/>
    <col collapsed="false" customWidth="false" hidden="false" outlineLevel="0" max="14079" min="13828" style="13" width="9.11"/>
    <col collapsed="false" customWidth="true" hidden="false" outlineLevel="0" max="14080" min="14080" style="13" width="12.11"/>
    <col collapsed="false" customWidth="true" hidden="false" outlineLevel="0" max="14081" min="14081" style="13" width="10.33"/>
    <col collapsed="false" customWidth="true" hidden="false" outlineLevel="0" max="14082" min="14082" style="13" width="25.11"/>
    <col collapsed="false" customWidth="true" hidden="false" outlineLevel="0" max="14083" min="14083" style="13" width="11.67"/>
    <col collapsed="false" customWidth="false" hidden="false" outlineLevel="0" max="14335" min="14084" style="13" width="9.11"/>
    <col collapsed="false" customWidth="true" hidden="false" outlineLevel="0" max="14336" min="14336" style="13" width="12.11"/>
    <col collapsed="false" customWidth="true" hidden="false" outlineLevel="0" max="14337" min="14337" style="13" width="10.33"/>
    <col collapsed="false" customWidth="true" hidden="false" outlineLevel="0" max="14338" min="14338" style="13" width="25.11"/>
    <col collapsed="false" customWidth="true" hidden="false" outlineLevel="0" max="14339" min="14339" style="13" width="11.67"/>
    <col collapsed="false" customWidth="false" hidden="false" outlineLevel="0" max="14591" min="14340" style="13" width="9.11"/>
    <col collapsed="false" customWidth="true" hidden="false" outlineLevel="0" max="14592" min="14592" style="13" width="12.11"/>
    <col collapsed="false" customWidth="true" hidden="false" outlineLevel="0" max="14593" min="14593" style="13" width="10.33"/>
    <col collapsed="false" customWidth="true" hidden="false" outlineLevel="0" max="14594" min="14594" style="13" width="25.11"/>
    <col collapsed="false" customWidth="true" hidden="false" outlineLevel="0" max="14595" min="14595" style="13" width="11.67"/>
    <col collapsed="false" customWidth="false" hidden="false" outlineLevel="0" max="14847" min="14596" style="13" width="9.11"/>
    <col collapsed="false" customWidth="true" hidden="false" outlineLevel="0" max="14848" min="14848" style="13" width="12.11"/>
    <col collapsed="false" customWidth="true" hidden="false" outlineLevel="0" max="14849" min="14849" style="13" width="10.33"/>
    <col collapsed="false" customWidth="true" hidden="false" outlineLevel="0" max="14850" min="14850" style="13" width="25.11"/>
    <col collapsed="false" customWidth="true" hidden="false" outlineLevel="0" max="14851" min="14851" style="13" width="11.67"/>
    <col collapsed="false" customWidth="false" hidden="false" outlineLevel="0" max="15103" min="14852" style="13" width="9.11"/>
    <col collapsed="false" customWidth="true" hidden="false" outlineLevel="0" max="15104" min="15104" style="13" width="12.11"/>
    <col collapsed="false" customWidth="true" hidden="false" outlineLevel="0" max="15105" min="15105" style="13" width="10.33"/>
    <col collapsed="false" customWidth="true" hidden="false" outlineLevel="0" max="15106" min="15106" style="13" width="25.11"/>
    <col collapsed="false" customWidth="true" hidden="false" outlineLevel="0" max="15107" min="15107" style="13" width="11.67"/>
    <col collapsed="false" customWidth="false" hidden="false" outlineLevel="0" max="15359" min="15108" style="13" width="9.11"/>
    <col collapsed="false" customWidth="true" hidden="false" outlineLevel="0" max="15360" min="15360" style="13" width="12.11"/>
    <col collapsed="false" customWidth="true" hidden="false" outlineLevel="0" max="15361" min="15361" style="13" width="10.33"/>
    <col collapsed="false" customWidth="true" hidden="false" outlineLevel="0" max="15362" min="15362" style="13" width="25.11"/>
    <col collapsed="false" customWidth="true" hidden="false" outlineLevel="0" max="15363" min="15363" style="13" width="11.67"/>
    <col collapsed="false" customWidth="false" hidden="false" outlineLevel="0" max="15615" min="15364" style="13" width="9.11"/>
    <col collapsed="false" customWidth="true" hidden="false" outlineLevel="0" max="15616" min="15616" style="13" width="12.11"/>
    <col collapsed="false" customWidth="true" hidden="false" outlineLevel="0" max="15617" min="15617" style="13" width="10.33"/>
    <col collapsed="false" customWidth="true" hidden="false" outlineLevel="0" max="15618" min="15618" style="13" width="25.11"/>
    <col collapsed="false" customWidth="true" hidden="false" outlineLevel="0" max="15619" min="15619" style="13" width="11.67"/>
    <col collapsed="false" customWidth="false" hidden="false" outlineLevel="0" max="15871" min="15620" style="13" width="9.11"/>
    <col collapsed="false" customWidth="true" hidden="false" outlineLevel="0" max="15872" min="15872" style="13" width="12.11"/>
    <col collapsed="false" customWidth="true" hidden="false" outlineLevel="0" max="15873" min="15873" style="13" width="10.33"/>
    <col collapsed="false" customWidth="true" hidden="false" outlineLevel="0" max="15874" min="15874" style="13" width="25.11"/>
    <col collapsed="false" customWidth="true" hidden="false" outlineLevel="0" max="15875" min="15875" style="13" width="11.67"/>
    <col collapsed="false" customWidth="false" hidden="false" outlineLevel="0" max="16127" min="15876" style="13" width="9.11"/>
    <col collapsed="false" customWidth="true" hidden="false" outlineLevel="0" max="16128" min="16128" style="13" width="12.11"/>
    <col collapsed="false" customWidth="true" hidden="false" outlineLevel="0" max="16129" min="16129" style="13" width="10.33"/>
    <col collapsed="false" customWidth="true" hidden="false" outlineLevel="0" max="16130" min="16130" style="13" width="25.11"/>
    <col collapsed="false" customWidth="true" hidden="false" outlineLevel="0" max="16131" min="16131" style="13" width="11.67"/>
    <col collapsed="false" customWidth="false" hidden="false" outlineLevel="0" max="16384" min="16132" style="13" width="9.11"/>
  </cols>
  <sheetData>
    <row r="2" customFormat="false" ht="14.25" hidden="false" customHeight="false" outlineLevel="0" collapsed="false">
      <c r="A2" s="15" t="s">
        <v>30</v>
      </c>
      <c r="B2" s="16" t="s">
        <v>31</v>
      </c>
      <c r="C2" s="17" t="s">
        <v>32</v>
      </c>
      <c r="D2" s="18" t="s">
        <v>33</v>
      </c>
    </row>
    <row r="3" customFormat="false" ht="14.25" hidden="false" customHeight="false" outlineLevel="0" collapsed="false">
      <c r="A3" s="19" t="n">
        <v>43930</v>
      </c>
      <c r="B3" s="13" t="s">
        <v>34</v>
      </c>
      <c r="C3" s="13" t="s">
        <v>35</v>
      </c>
      <c r="D3" s="14" t="n">
        <v>1148</v>
      </c>
    </row>
    <row r="4" customFormat="false" ht="14.25" hidden="false" customHeight="false" outlineLevel="0" collapsed="false">
      <c r="A4" s="19" t="n">
        <v>43977</v>
      </c>
      <c r="B4" s="13" t="s">
        <v>36</v>
      </c>
      <c r="C4" s="13" t="s">
        <v>35</v>
      </c>
      <c r="D4" s="14" t="n">
        <v>1530</v>
      </c>
    </row>
    <row r="5" customFormat="false" ht="14.25" hidden="false" customHeight="false" outlineLevel="0" collapsed="false">
      <c r="A5" s="19" t="n">
        <v>43806</v>
      </c>
      <c r="B5" s="13" t="s">
        <v>36</v>
      </c>
      <c r="C5" s="13" t="s">
        <v>35</v>
      </c>
      <c r="D5" s="14" t="n">
        <v>1423.5</v>
      </c>
    </row>
    <row r="6" customFormat="false" ht="14.25" hidden="false" customHeight="false" outlineLevel="0" collapsed="false">
      <c r="A6" s="19"/>
      <c r="C6" s="20" t="s">
        <v>37</v>
      </c>
      <c r="D6" s="21" t="n">
        <f aca="false">SUBTOTAL(9,D3:D5)</f>
        <v>4101.5</v>
      </c>
    </row>
    <row r="7" customFormat="false" ht="14.25" hidden="false" customHeight="false" outlineLevel="0" collapsed="false">
      <c r="A7" s="19" t="n">
        <v>43774</v>
      </c>
      <c r="B7" s="13" t="s">
        <v>34</v>
      </c>
      <c r="C7" s="13" t="s">
        <v>38</v>
      </c>
      <c r="D7" s="14" t="n">
        <v>192.1</v>
      </c>
    </row>
    <row r="8" customFormat="false" ht="14.25" hidden="false" customHeight="false" outlineLevel="0" collapsed="false">
      <c r="A8" s="19" t="n">
        <v>44024</v>
      </c>
      <c r="B8" s="13" t="s">
        <v>34</v>
      </c>
      <c r="C8" s="13" t="s">
        <v>38</v>
      </c>
      <c r="D8" s="14" t="n">
        <v>351</v>
      </c>
    </row>
    <row r="9" customFormat="false" ht="14.25" hidden="false" customHeight="false" outlineLevel="0" collapsed="false">
      <c r="A9" s="19" t="n">
        <v>43984</v>
      </c>
      <c r="B9" s="13" t="s">
        <v>39</v>
      </c>
      <c r="C9" s="13" t="s">
        <v>38</v>
      </c>
      <c r="D9" s="14" t="n">
        <v>560.4</v>
      </c>
    </row>
    <row r="10" customFormat="false" ht="14.25" hidden="false" customHeight="false" outlineLevel="0" collapsed="false">
      <c r="A10" s="19"/>
      <c r="C10" s="16" t="s">
        <v>40</v>
      </c>
      <c r="D10" s="21" t="n">
        <f aca="false">SUBTOTAL(9,D7:D9)</f>
        <v>1103.5</v>
      </c>
    </row>
    <row r="11" customFormat="false" ht="14.25" hidden="false" customHeight="false" outlineLevel="0" collapsed="false">
      <c r="A11" s="19" t="n">
        <v>44073</v>
      </c>
      <c r="B11" s="13" t="s">
        <v>34</v>
      </c>
      <c r="C11" s="13" t="s">
        <v>41</v>
      </c>
      <c r="D11" s="14" t="n">
        <v>470</v>
      </c>
    </row>
    <row r="12" customFormat="false" ht="14.25" hidden="false" customHeight="false" outlineLevel="0" collapsed="false">
      <c r="A12" s="19" t="n">
        <v>44038</v>
      </c>
      <c r="B12" s="13" t="s">
        <v>34</v>
      </c>
      <c r="C12" s="13" t="s">
        <v>41</v>
      </c>
      <c r="D12" s="14" t="n">
        <v>17.4</v>
      </c>
    </row>
    <row r="13" customFormat="false" ht="14.25" hidden="false" customHeight="false" outlineLevel="0" collapsed="false">
      <c r="A13" s="19" t="n">
        <v>44098</v>
      </c>
      <c r="B13" s="13" t="s">
        <v>39</v>
      </c>
      <c r="C13" s="13" t="s">
        <v>41</v>
      </c>
      <c r="D13" s="14" t="n">
        <v>1405</v>
      </c>
    </row>
    <row r="14" customFormat="false" ht="14.25" hidden="false" customHeight="false" outlineLevel="0" collapsed="false">
      <c r="A14" s="19" t="n">
        <v>44134</v>
      </c>
      <c r="B14" s="13" t="s">
        <v>39</v>
      </c>
      <c r="C14" s="13" t="s">
        <v>41</v>
      </c>
      <c r="D14" s="14" t="n">
        <v>470</v>
      </c>
    </row>
    <row r="15" customFormat="false" ht="14.25" hidden="false" customHeight="false" outlineLevel="0" collapsed="false">
      <c r="A15" s="19" t="n">
        <v>44069</v>
      </c>
      <c r="B15" s="13" t="s">
        <v>39</v>
      </c>
      <c r="C15" s="13" t="s">
        <v>41</v>
      </c>
      <c r="D15" s="14" t="n">
        <v>17.4</v>
      </c>
    </row>
    <row r="16" customFormat="false" ht="14.25" hidden="false" customHeight="false" outlineLevel="0" collapsed="false">
      <c r="A16" s="19" t="n">
        <v>44019</v>
      </c>
      <c r="B16" s="13" t="s">
        <v>39</v>
      </c>
      <c r="C16" s="13" t="s">
        <v>41</v>
      </c>
      <c r="D16" s="14" t="n">
        <v>747</v>
      </c>
    </row>
    <row r="17" customFormat="false" ht="14.25" hidden="false" customHeight="false" outlineLevel="0" collapsed="false">
      <c r="A17" s="19" t="n">
        <v>44008</v>
      </c>
      <c r="B17" s="13" t="s">
        <v>36</v>
      </c>
      <c r="C17" s="13" t="s">
        <v>41</v>
      </c>
      <c r="D17" s="14" t="n">
        <v>17.4</v>
      </c>
    </row>
    <row r="18" customFormat="false" ht="14.25" hidden="false" customHeight="false" outlineLevel="0" collapsed="false">
      <c r="A18" s="19" t="n">
        <v>44019</v>
      </c>
      <c r="B18" s="13" t="s">
        <v>36</v>
      </c>
      <c r="C18" s="13" t="s">
        <v>41</v>
      </c>
      <c r="D18" s="14" t="n">
        <v>747</v>
      </c>
    </row>
    <row r="19" customFormat="false" ht="14.25" hidden="false" customHeight="false" outlineLevel="0" collapsed="false">
      <c r="A19" s="19"/>
      <c r="C19" s="16" t="s">
        <v>42</v>
      </c>
      <c r="D19" s="21" t="n">
        <f aca="false">SUBTOTAL(9,D11:D18)</f>
        <v>3891.2</v>
      </c>
    </row>
    <row r="20" customFormat="false" ht="14.25" hidden="false" customHeight="false" outlineLevel="0" collapsed="false">
      <c r="A20" s="19" t="n">
        <v>43848</v>
      </c>
      <c r="B20" s="13" t="s">
        <v>34</v>
      </c>
      <c r="C20" s="13" t="s">
        <v>43</v>
      </c>
      <c r="D20" s="14" t="n">
        <v>3194.2</v>
      </c>
    </row>
    <row r="21" customFormat="false" ht="14.25" hidden="false" customHeight="false" outlineLevel="0" collapsed="false">
      <c r="A21" s="19" t="n">
        <v>43874</v>
      </c>
      <c r="B21" s="13" t="s">
        <v>34</v>
      </c>
      <c r="C21" s="13" t="s">
        <v>43</v>
      </c>
      <c r="D21" s="14" t="n">
        <v>438.43</v>
      </c>
    </row>
    <row r="22" customFormat="false" ht="14.25" hidden="false" customHeight="false" outlineLevel="0" collapsed="false">
      <c r="A22" s="19" t="n">
        <v>43817</v>
      </c>
      <c r="B22" s="13" t="s">
        <v>36</v>
      </c>
      <c r="C22" s="13" t="s">
        <v>43</v>
      </c>
      <c r="D22" s="14" t="n">
        <v>3194.2</v>
      </c>
    </row>
    <row r="23" customFormat="false" ht="14.25" hidden="false" customHeight="false" outlineLevel="0" collapsed="false">
      <c r="A23" s="19" t="n">
        <v>43903</v>
      </c>
      <c r="B23" s="13" t="s">
        <v>36</v>
      </c>
      <c r="C23" s="13" t="s">
        <v>43</v>
      </c>
      <c r="D23" s="14" t="n">
        <v>438.43</v>
      </c>
    </row>
    <row r="24" customFormat="false" ht="14.25" hidden="false" customHeight="false" outlineLevel="0" collapsed="false">
      <c r="C24" s="16" t="s">
        <v>44</v>
      </c>
      <c r="D24" s="21" t="n">
        <f aca="false">SUBTOTAL(9,D20:D23)</f>
        <v>7265.26</v>
      </c>
    </row>
  </sheetData>
  <conditionalFormatting sqref="A3:A23">
    <cfRule type="timePeriod" priority="2" timePeriod="thisMonth" dxfId="0"/>
  </conditionalFormatting>
  <conditionalFormatting sqref="B3:B23">
    <cfRule type="containsText" priority="3" operator="containsText" aboveAverage="0" equalAverage="0" bottom="0" percent="0" rank="0" text="Grain" dxfId="1">
      <formula>NOT(ISERROR(SEARCH("Grain",B3)))</formula>
    </cfRule>
  </conditionalFormatting>
  <conditionalFormatting sqref="D3:D23">
    <cfRule type="cellIs" priority="4" operator="lessThan" aboveAverage="0" equalAverage="0" bottom="0" percent="0" rank="0" text="" dxfId="2">
      <formula>500</formula>
    </cfRule>
  </conditionalFormatting>
  <printOptions headings="false" gridLines="true" gridLinesSet="true" horizontalCentered="false" verticalCentered="false"/>
  <pageMargins left="0.75" right="0.75" top="1" bottom="1" header="0.5" footer="0.5"/>
  <pageSetup paperSize="1" scale="46" fitToWidth="1" fitToHeight="1" pageOrder="downThenOver" orientation="portrait" blackAndWhite="false" draft="false" cellComments="none" horizontalDpi="300" verticalDpi="300" copies="1"/>
  <headerFooter differentFirst="false" differentOddEven="false">
    <oddHeader>&amp;CDATA176.XLS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109375" defaultRowHeight="14.25" zeroHeight="false" outlineLevelRow="0" outlineLevelCol="0"/>
  <cols>
    <col collapsed="false" customWidth="true" hidden="false" outlineLevel="0" max="1" min="1" style="12" width="13.34"/>
    <col collapsed="false" customWidth="true" hidden="false" outlineLevel="0" max="3" min="2" style="13" width="13.34"/>
    <col collapsed="false" customWidth="true" hidden="false" outlineLevel="0" max="4" min="4" style="14" width="13.34"/>
    <col collapsed="false" customWidth="true" hidden="false" outlineLevel="0" max="5" min="5" style="13" width="1.67"/>
    <col collapsed="false" customWidth="true" hidden="false" outlineLevel="0" max="6" min="6" style="13" width="15.88"/>
    <col collapsed="false" customWidth="true" hidden="false" outlineLevel="0" max="7" min="7" style="13" width="8.67"/>
    <col collapsed="false" customWidth="false" hidden="false" outlineLevel="0" max="8" min="8" style="13" width="9.11"/>
    <col collapsed="false" customWidth="true" hidden="false" outlineLevel="0" max="9" min="9" style="13" width="12"/>
    <col collapsed="false" customWidth="false" hidden="false" outlineLevel="0" max="255" min="10" style="13" width="9.11"/>
    <col collapsed="false" customWidth="true" hidden="false" outlineLevel="0" max="256" min="256" style="13" width="12.11"/>
    <col collapsed="false" customWidth="true" hidden="false" outlineLevel="0" max="257" min="257" style="13" width="10.33"/>
    <col collapsed="false" customWidth="true" hidden="false" outlineLevel="0" max="258" min="258" style="13" width="25.11"/>
    <col collapsed="false" customWidth="true" hidden="false" outlineLevel="0" max="259" min="259" style="13" width="11.67"/>
    <col collapsed="false" customWidth="false" hidden="false" outlineLevel="0" max="511" min="260" style="13" width="9.11"/>
    <col collapsed="false" customWidth="true" hidden="false" outlineLevel="0" max="512" min="512" style="13" width="12.11"/>
    <col collapsed="false" customWidth="true" hidden="false" outlineLevel="0" max="513" min="513" style="13" width="10.33"/>
    <col collapsed="false" customWidth="true" hidden="false" outlineLevel="0" max="514" min="514" style="13" width="25.11"/>
    <col collapsed="false" customWidth="true" hidden="false" outlineLevel="0" max="515" min="515" style="13" width="11.67"/>
    <col collapsed="false" customWidth="false" hidden="false" outlineLevel="0" max="767" min="516" style="13" width="9.11"/>
    <col collapsed="false" customWidth="true" hidden="false" outlineLevel="0" max="768" min="768" style="13" width="12.11"/>
    <col collapsed="false" customWidth="true" hidden="false" outlineLevel="0" max="769" min="769" style="13" width="10.33"/>
    <col collapsed="false" customWidth="true" hidden="false" outlineLevel="0" max="770" min="770" style="13" width="25.11"/>
    <col collapsed="false" customWidth="true" hidden="false" outlineLevel="0" max="771" min="771" style="13" width="11.67"/>
    <col collapsed="false" customWidth="false" hidden="false" outlineLevel="0" max="1023" min="772" style="13" width="9.11"/>
    <col collapsed="false" customWidth="true" hidden="false" outlineLevel="0" max="1024" min="1024" style="13" width="12.11"/>
    <col collapsed="false" customWidth="true" hidden="false" outlineLevel="0" max="1025" min="1025" style="13" width="10.33"/>
    <col collapsed="false" customWidth="true" hidden="false" outlineLevel="0" max="1026" min="1026" style="13" width="25.11"/>
    <col collapsed="false" customWidth="true" hidden="false" outlineLevel="0" max="1027" min="1027" style="13" width="11.67"/>
    <col collapsed="false" customWidth="false" hidden="false" outlineLevel="0" max="1279" min="1028" style="13" width="9.11"/>
    <col collapsed="false" customWidth="true" hidden="false" outlineLevel="0" max="1280" min="1280" style="13" width="12.11"/>
    <col collapsed="false" customWidth="true" hidden="false" outlineLevel="0" max="1281" min="1281" style="13" width="10.33"/>
    <col collapsed="false" customWidth="true" hidden="false" outlineLevel="0" max="1282" min="1282" style="13" width="25.11"/>
    <col collapsed="false" customWidth="true" hidden="false" outlineLevel="0" max="1283" min="1283" style="13" width="11.67"/>
    <col collapsed="false" customWidth="false" hidden="false" outlineLevel="0" max="1535" min="1284" style="13" width="9.11"/>
    <col collapsed="false" customWidth="true" hidden="false" outlineLevel="0" max="1536" min="1536" style="13" width="12.11"/>
    <col collapsed="false" customWidth="true" hidden="false" outlineLevel="0" max="1537" min="1537" style="13" width="10.33"/>
    <col collapsed="false" customWidth="true" hidden="false" outlineLevel="0" max="1538" min="1538" style="13" width="25.11"/>
    <col collapsed="false" customWidth="true" hidden="false" outlineLevel="0" max="1539" min="1539" style="13" width="11.67"/>
    <col collapsed="false" customWidth="false" hidden="false" outlineLevel="0" max="1791" min="1540" style="13" width="9.11"/>
    <col collapsed="false" customWidth="true" hidden="false" outlineLevel="0" max="1792" min="1792" style="13" width="12.11"/>
    <col collapsed="false" customWidth="true" hidden="false" outlineLevel="0" max="1793" min="1793" style="13" width="10.33"/>
    <col collapsed="false" customWidth="true" hidden="false" outlineLevel="0" max="1794" min="1794" style="13" width="25.11"/>
    <col collapsed="false" customWidth="true" hidden="false" outlineLevel="0" max="1795" min="1795" style="13" width="11.67"/>
    <col collapsed="false" customWidth="false" hidden="false" outlineLevel="0" max="2047" min="1796" style="13" width="9.11"/>
    <col collapsed="false" customWidth="true" hidden="false" outlineLevel="0" max="2048" min="2048" style="13" width="12.11"/>
    <col collapsed="false" customWidth="true" hidden="false" outlineLevel="0" max="2049" min="2049" style="13" width="10.33"/>
    <col collapsed="false" customWidth="true" hidden="false" outlineLevel="0" max="2050" min="2050" style="13" width="25.11"/>
    <col collapsed="false" customWidth="true" hidden="false" outlineLevel="0" max="2051" min="2051" style="13" width="11.67"/>
    <col collapsed="false" customWidth="false" hidden="false" outlineLevel="0" max="2303" min="2052" style="13" width="9.11"/>
    <col collapsed="false" customWidth="true" hidden="false" outlineLevel="0" max="2304" min="2304" style="13" width="12.11"/>
    <col collapsed="false" customWidth="true" hidden="false" outlineLevel="0" max="2305" min="2305" style="13" width="10.33"/>
    <col collapsed="false" customWidth="true" hidden="false" outlineLevel="0" max="2306" min="2306" style="13" width="25.11"/>
    <col collapsed="false" customWidth="true" hidden="false" outlineLevel="0" max="2307" min="2307" style="13" width="11.67"/>
    <col collapsed="false" customWidth="false" hidden="false" outlineLevel="0" max="2559" min="2308" style="13" width="9.11"/>
    <col collapsed="false" customWidth="true" hidden="false" outlineLevel="0" max="2560" min="2560" style="13" width="12.11"/>
    <col collapsed="false" customWidth="true" hidden="false" outlineLevel="0" max="2561" min="2561" style="13" width="10.33"/>
    <col collapsed="false" customWidth="true" hidden="false" outlineLevel="0" max="2562" min="2562" style="13" width="25.11"/>
    <col collapsed="false" customWidth="true" hidden="false" outlineLevel="0" max="2563" min="2563" style="13" width="11.67"/>
    <col collapsed="false" customWidth="false" hidden="false" outlineLevel="0" max="2815" min="2564" style="13" width="9.11"/>
    <col collapsed="false" customWidth="true" hidden="false" outlineLevel="0" max="2816" min="2816" style="13" width="12.11"/>
    <col collapsed="false" customWidth="true" hidden="false" outlineLevel="0" max="2817" min="2817" style="13" width="10.33"/>
    <col collapsed="false" customWidth="true" hidden="false" outlineLevel="0" max="2818" min="2818" style="13" width="25.11"/>
    <col collapsed="false" customWidth="true" hidden="false" outlineLevel="0" max="2819" min="2819" style="13" width="11.67"/>
    <col collapsed="false" customWidth="false" hidden="false" outlineLevel="0" max="3071" min="2820" style="13" width="9.11"/>
    <col collapsed="false" customWidth="true" hidden="false" outlineLevel="0" max="3072" min="3072" style="13" width="12.11"/>
    <col collapsed="false" customWidth="true" hidden="false" outlineLevel="0" max="3073" min="3073" style="13" width="10.33"/>
    <col collapsed="false" customWidth="true" hidden="false" outlineLevel="0" max="3074" min="3074" style="13" width="25.11"/>
    <col collapsed="false" customWidth="true" hidden="false" outlineLevel="0" max="3075" min="3075" style="13" width="11.67"/>
    <col collapsed="false" customWidth="false" hidden="false" outlineLevel="0" max="3327" min="3076" style="13" width="9.11"/>
    <col collapsed="false" customWidth="true" hidden="false" outlineLevel="0" max="3328" min="3328" style="13" width="12.11"/>
    <col collapsed="false" customWidth="true" hidden="false" outlineLevel="0" max="3329" min="3329" style="13" width="10.33"/>
    <col collapsed="false" customWidth="true" hidden="false" outlineLevel="0" max="3330" min="3330" style="13" width="25.11"/>
    <col collapsed="false" customWidth="true" hidden="false" outlineLevel="0" max="3331" min="3331" style="13" width="11.67"/>
    <col collapsed="false" customWidth="false" hidden="false" outlineLevel="0" max="3583" min="3332" style="13" width="9.11"/>
    <col collapsed="false" customWidth="true" hidden="false" outlineLevel="0" max="3584" min="3584" style="13" width="12.11"/>
    <col collapsed="false" customWidth="true" hidden="false" outlineLevel="0" max="3585" min="3585" style="13" width="10.33"/>
    <col collapsed="false" customWidth="true" hidden="false" outlineLevel="0" max="3586" min="3586" style="13" width="25.11"/>
    <col collapsed="false" customWidth="true" hidden="false" outlineLevel="0" max="3587" min="3587" style="13" width="11.67"/>
    <col collapsed="false" customWidth="false" hidden="false" outlineLevel="0" max="3839" min="3588" style="13" width="9.11"/>
    <col collapsed="false" customWidth="true" hidden="false" outlineLevel="0" max="3840" min="3840" style="13" width="12.11"/>
    <col collapsed="false" customWidth="true" hidden="false" outlineLevel="0" max="3841" min="3841" style="13" width="10.33"/>
    <col collapsed="false" customWidth="true" hidden="false" outlineLevel="0" max="3842" min="3842" style="13" width="25.11"/>
    <col collapsed="false" customWidth="true" hidden="false" outlineLevel="0" max="3843" min="3843" style="13" width="11.67"/>
    <col collapsed="false" customWidth="false" hidden="false" outlineLevel="0" max="4095" min="3844" style="13" width="9.11"/>
    <col collapsed="false" customWidth="true" hidden="false" outlineLevel="0" max="4096" min="4096" style="13" width="12.11"/>
    <col collapsed="false" customWidth="true" hidden="false" outlineLevel="0" max="4097" min="4097" style="13" width="10.33"/>
    <col collapsed="false" customWidth="true" hidden="false" outlineLevel="0" max="4098" min="4098" style="13" width="25.11"/>
    <col collapsed="false" customWidth="true" hidden="false" outlineLevel="0" max="4099" min="4099" style="13" width="11.67"/>
    <col collapsed="false" customWidth="false" hidden="false" outlineLevel="0" max="4351" min="4100" style="13" width="9.11"/>
    <col collapsed="false" customWidth="true" hidden="false" outlineLevel="0" max="4352" min="4352" style="13" width="12.11"/>
    <col collapsed="false" customWidth="true" hidden="false" outlineLevel="0" max="4353" min="4353" style="13" width="10.33"/>
    <col collapsed="false" customWidth="true" hidden="false" outlineLevel="0" max="4354" min="4354" style="13" width="25.11"/>
    <col collapsed="false" customWidth="true" hidden="false" outlineLevel="0" max="4355" min="4355" style="13" width="11.67"/>
    <col collapsed="false" customWidth="false" hidden="false" outlineLevel="0" max="4607" min="4356" style="13" width="9.11"/>
    <col collapsed="false" customWidth="true" hidden="false" outlineLevel="0" max="4608" min="4608" style="13" width="12.11"/>
    <col collapsed="false" customWidth="true" hidden="false" outlineLevel="0" max="4609" min="4609" style="13" width="10.33"/>
    <col collapsed="false" customWidth="true" hidden="false" outlineLevel="0" max="4610" min="4610" style="13" width="25.11"/>
    <col collapsed="false" customWidth="true" hidden="false" outlineLevel="0" max="4611" min="4611" style="13" width="11.67"/>
    <col collapsed="false" customWidth="false" hidden="false" outlineLevel="0" max="4863" min="4612" style="13" width="9.11"/>
    <col collapsed="false" customWidth="true" hidden="false" outlineLevel="0" max="4864" min="4864" style="13" width="12.11"/>
    <col collapsed="false" customWidth="true" hidden="false" outlineLevel="0" max="4865" min="4865" style="13" width="10.33"/>
    <col collapsed="false" customWidth="true" hidden="false" outlineLevel="0" max="4866" min="4866" style="13" width="25.11"/>
    <col collapsed="false" customWidth="true" hidden="false" outlineLevel="0" max="4867" min="4867" style="13" width="11.67"/>
    <col collapsed="false" customWidth="false" hidden="false" outlineLevel="0" max="5119" min="4868" style="13" width="9.11"/>
    <col collapsed="false" customWidth="true" hidden="false" outlineLevel="0" max="5120" min="5120" style="13" width="12.11"/>
    <col collapsed="false" customWidth="true" hidden="false" outlineLevel="0" max="5121" min="5121" style="13" width="10.33"/>
    <col collapsed="false" customWidth="true" hidden="false" outlineLevel="0" max="5122" min="5122" style="13" width="25.11"/>
    <col collapsed="false" customWidth="true" hidden="false" outlineLevel="0" max="5123" min="5123" style="13" width="11.67"/>
    <col collapsed="false" customWidth="false" hidden="false" outlineLevel="0" max="5375" min="5124" style="13" width="9.11"/>
    <col collapsed="false" customWidth="true" hidden="false" outlineLevel="0" max="5376" min="5376" style="13" width="12.11"/>
    <col collapsed="false" customWidth="true" hidden="false" outlineLevel="0" max="5377" min="5377" style="13" width="10.33"/>
    <col collapsed="false" customWidth="true" hidden="false" outlineLevel="0" max="5378" min="5378" style="13" width="25.11"/>
    <col collapsed="false" customWidth="true" hidden="false" outlineLevel="0" max="5379" min="5379" style="13" width="11.67"/>
    <col collapsed="false" customWidth="false" hidden="false" outlineLevel="0" max="5631" min="5380" style="13" width="9.11"/>
    <col collapsed="false" customWidth="true" hidden="false" outlineLevel="0" max="5632" min="5632" style="13" width="12.11"/>
    <col collapsed="false" customWidth="true" hidden="false" outlineLevel="0" max="5633" min="5633" style="13" width="10.33"/>
    <col collapsed="false" customWidth="true" hidden="false" outlineLevel="0" max="5634" min="5634" style="13" width="25.11"/>
    <col collapsed="false" customWidth="true" hidden="false" outlineLevel="0" max="5635" min="5635" style="13" width="11.67"/>
    <col collapsed="false" customWidth="false" hidden="false" outlineLevel="0" max="5887" min="5636" style="13" width="9.11"/>
    <col collapsed="false" customWidth="true" hidden="false" outlineLevel="0" max="5888" min="5888" style="13" width="12.11"/>
    <col collapsed="false" customWidth="true" hidden="false" outlineLevel="0" max="5889" min="5889" style="13" width="10.33"/>
    <col collapsed="false" customWidth="true" hidden="false" outlineLevel="0" max="5890" min="5890" style="13" width="25.11"/>
    <col collapsed="false" customWidth="true" hidden="false" outlineLevel="0" max="5891" min="5891" style="13" width="11.67"/>
    <col collapsed="false" customWidth="false" hidden="false" outlineLevel="0" max="6143" min="5892" style="13" width="9.11"/>
    <col collapsed="false" customWidth="true" hidden="false" outlineLevel="0" max="6144" min="6144" style="13" width="12.11"/>
    <col collapsed="false" customWidth="true" hidden="false" outlineLevel="0" max="6145" min="6145" style="13" width="10.33"/>
    <col collapsed="false" customWidth="true" hidden="false" outlineLevel="0" max="6146" min="6146" style="13" width="25.11"/>
    <col collapsed="false" customWidth="true" hidden="false" outlineLevel="0" max="6147" min="6147" style="13" width="11.67"/>
    <col collapsed="false" customWidth="false" hidden="false" outlineLevel="0" max="6399" min="6148" style="13" width="9.11"/>
    <col collapsed="false" customWidth="true" hidden="false" outlineLevel="0" max="6400" min="6400" style="13" width="12.11"/>
    <col collapsed="false" customWidth="true" hidden="false" outlineLevel="0" max="6401" min="6401" style="13" width="10.33"/>
    <col collapsed="false" customWidth="true" hidden="false" outlineLevel="0" max="6402" min="6402" style="13" width="25.11"/>
    <col collapsed="false" customWidth="true" hidden="false" outlineLevel="0" max="6403" min="6403" style="13" width="11.67"/>
    <col collapsed="false" customWidth="false" hidden="false" outlineLevel="0" max="6655" min="6404" style="13" width="9.11"/>
    <col collapsed="false" customWidth="true" hidden="false" outlineLevel="0" max="6656" min="6656" style="13" width="12.11"/>
    <col collapsed="false" customWidth="true" hidden="false" outlineLevel="0" max="6657" min="6657" style="13" width="10.33"/>
    <col collapsed="false" customWidth="true" hidden="false" outlineLevel="0" max="6658" min="6658" style="13" width="25.11"/>
    <col collapsed="false" customWidth="true" hidden="false" outlineLevel="0" max="6659" min="6659" style="13" width="11.67"/>
    <col collapsed="false" customWidth="false" hidden="false" outlineLevel="0" max="6911" min="6660" style="13" width="9.11"/>
    <col collapsed="false" customWidth="true" hidden="false" outlineLevel="0" max="6912" min="6912" style="13" width="12.11"/>
    <col collapsed="false" customWidth="true" hidden="false" outlineLevel="0" max="6913" min="6913" style="13" width="10.33"/>
    <col collapsed="false" customWidth="true" hidden="false" outlineLevel="0" max="6914" min="6914" style="13" width="25.11"/>
    <col collapsed="false" customWidth="true" hidden="false" outlineLevel="0" max="6915" min="6915" style="13" width="11.67"/>
    <col collapsed="false" customWidth="false" hidden="false" outlineLevel="0" max="7167" min="6916" style="13" width="9.11"/>
    <col collapsed="false" customWidth="true" hidden="false" outlineLevel="0" max="7168" min="7168" style="13" width="12.11"/>
    <col collapsed="false" customWidth="true" hidden="false" outlineLevel="0" max="7169" min="7169" style="13" width="10.33"/>
    <col collapsed="false" customWidth="true" hidden="false" outlineLevel="0" max="7170" min="7170" style="13" width="25.11"/>
    <col collapsed="false" customWidth="true" hidden="false" outlineLevel="0" max="7171" min="7171" style="13" width="11.67"/>
    <col collapsed="false" customWidth="false" hidden="false" outlineLevel="0" max="7423" min="7172" style="13" width="9.11"/>
    <col collapsed="false" customWidth="true" hidden="false" outlineLevel="0" max="7424" min="7424" style="13" width="12.11"/>
    <col collapsed="false" customWidth="true" hidden="false" outlineLevel="0" max="7425" min="7425" style="13" width="10.33"/>
    <col collapsed="false" customWidth="true" hidden="false" outlineLevel="0" max="7426" min="7426" style="13" width="25.11"/>
    <col collapsed="false" customWidth="true" hidden="false" outlineLevel="0" max="7427" min="7427" style="13" width="11.67"/>
    <col collapsed="false" customWidth="false" hidden="false" outlineLevel="0" max="7679" min="7428" style="13" width="9.11"/>
    <col collapsed="false" customWidth="true" hidden="false" outlineLevel="0" max="7680" min="7680" style="13" width="12.11"/>
    <col collapsed="false" customWidth="true" hidden="false" outlineLevel="0" max="7681" min="7681" style="13" width="10.33"/>
    <col collapsed="false" customWidth="true" hidden="false" outlineLevel="0" max="7682" min="7682" style="13" width="25.11"/>
    <col collapsed="false" customWidth="true" hidden="false" outlineLevel="0" max="7683" min="7683" style="13" width="11.67"/>
    <col collapsed="false" customWidth="false" hidden="false" outlineLevel="0" max="7935" min="7684" style="13" width="9.11"/>
    <col collapsed="false" customWidth="true" hidden="false" outlineLevel="0" max="7936" min="7936" style="13" width="12.11"/>
    <col collapsed="false" customWidth="true" hidden="false" outlineLevel="0" max="7937" min="7937" style="13" width="10.33"/>
    <col collapsed="false" customWidth="true" hidden="false" outlineLevel="0" max="7938" min="7938" style="13" width="25.11"/>
    <col collapsed="false" customWidth="true" hidden="false" outlineLevel="0" max="7939" min="7939" style="13" width="11.67"/>
    <col collapsed="false" customWidth="false" hidden="false" outlineLevel="0" max="8191" min="7940" style="13" width="9.11"/>
    <col collapsed="false" customWidth="true" hidden="false" outlineLevel="0" max="8192" min="8192" style="13" width="12.11"/>
    <col collapsed="false" customWidth="true" hidden="false" outlineLevel="0" max="8193" min="8193" style="13" width="10.33"/>
    <col collapsed="false" customWidth="true" hidden="false" outlineLevel="0" max="8194" min="8194" style="13" width="25.11"/>
    <col collapsed="false" customWidth="true" hidden="false" outlineLevel="0" max="8195" min="8195" style="13" width="11.67"/>
    <col collapsed="false" customWidth="false" hidden="false" outlineLevel="0" max="8447" min="8196" style="13" width="9.11"/>
    <col collapsed="false" customWidth="true" hidden="false" outlineLevel="0" max="8448" min="8448" style="13" width="12.11"/>
    <col collapsed="false" customWidth="true" hidden="false" outlineLevel="0" max="8449" min="8449" style="13" width="10.33"/>
    <col collapsed="false" customWidth="true" hidden="false" outlineLevel="0" max="8450" min="8450" style="13" width="25.11"/>
    <col collapsed="false" customWidth="true" hidden="false" outlineLevel="0" max="8451" min="8451" style="13" width="11.67"/>
    <col collapsed="false" customWidth="false" hidden="false" outlineLevel="0" max="8703" min="8452" style="13" width="9.11"/>
    <col collapsed="false" customWidth="true" hidden="false" outlineLevel="0" max="8704" min="8704" style="13" width="12.11"/>
    <col collapsed="false" customWidth="true" hidden="false" outlineLevel="0" max="8705" min="8705" style="13" width="10.33"/>
    <col collapsed="false" customWidth="true" hidden="false" outlineLevel="0" max="8706" min="8706" style="13" width="25.11"/>
    <col collapsed="false" customWidth="true" hidden="false" outlineLevel="0" max="8707" min="8707" style="13" width="11.67"/>
    <col collapsed="false" customWidth="false" hidden="false" outlineLevel="0" max="8959" min="8708" style="13" width="9.11"/>
    <col collapsed="false" customWidth="true" hidden="false" outlineLevel="0" max="8960" min="8960" style="13" width="12.11"/>
    <col collapsed="false" customWidth="true" hidden="false" outlineLevel="0" max="8961" min="8961" style="13" width="10.33"/>
    <col collapsed="false" customWidth="true" hidden="false" outlineLevel="0" max="8962" min="8962" style="13" width="25.11"/>
    <col collapsed="false" customWidth="true" hidden="false" outlineLevel="0" max="8963" min="8963" style="13" width="11.67"/>
    <col collapsed="false" customWidth="false" hidden="false" outlineLevel="0" max="9215" min="8964" style="13" width="9.11"/>
    <col collapsed="false" customWidth="true" hidden="false" outlineLevel="0" max="9216" min="9216" style="13" width="12.11"/>
    <col collapsed="false" customWidth="true" hidden="false" outlineLevel="0" max="9217" min="9217" style="13" width="10.33"/>
    <col collapsed="false" customWidth="true" hidden="false" outlineLevel="0" max="9218" min="9218" style="13" width="25.11"/>
    <col collapsed="false" customWidth="true" hidden="false" outlineLevel="0" max="9219" min="9219" style="13" width="11.67"/>
    <col collapsed="false" customWidth="false" hidden="false" outlineLevel="0" max="9471" min="9220" style="13" width="9.11"/>
    <col collapsed="false" customWidth="true" hidden="false" outlineLevel="0" max="9472" min="9472" style="13" width="12.11"/>
    <col collapsed="false" customWidth="true" hidden="false" outlineLevel="0" max="9473" min="9473" style="13" width="10.33"/>
    <col collapsed="false" customWidth="true" hidden="false" outlineLevel="0" max="9474" min="9474" style="13" width="25.11"/>
    <col collapsed="false" customWidth="true" hidden="false" outlineLevel="0" max="9475" min="9475" style="13" width="11.67"/>
    <col collapsed="false" customWidth="false" hidden="false" outlineLevel="0" max="9727" min="9476" style="13" width="9.11"/>
    <col collapsed="false" customWidth="true" hidden="false" outlineLevel="0" max="9728" min="9728" style="13" width="12.11"/>
    <col collapsed="false" customWidth="true" hidden="false" outlineLevel="0" max="9729" min="9729" style="13" width="10.33"/>
    <col collapsed="false" customWidth="true" hidden="false" outlineLevel="0" max="9730" min="9730" style="13" width="25.11"/>
    <col collapsed="false" customWidth="true" hidden="false" outlineLevel="0" max="9731" min="9731" style="13" width="11.67"/>
    <col collapsed="false" customWidth="false" hidden="false" outlineLevel="0" max="9983" min="9732" style="13" width="9.11"/>
    <col collapsed="false" customWidth="true" hidden="false" outlineLevel="0" max="9984" min="9984" style="13" width="12.11"/>
    <col collapsed="false" customWidth="true" hidden="false" outlineLevel="0" max="9985" min="9985" style="13" width="10.33"/>
    <col collapsed="false" customWidth="true" hidden="false" outlineLevel="0" max="9986" min="9986" style="13" width="25.11"/>
    <col collapsed="false" customWidth="true" hidden="false" outlineLevel="0" max="9987" min="9987" style="13" width="11.67"/>
    <col collapsed="false" customWidth="false" hidden="false" outlineLevel="0" max="10239" min="9988" style="13" width="9.11"/>
    <col collapsed="false" customWidth="true" hidden="false" outlineLevel="0" max="10240" min="10240" style="13" width="12.11"/>
    <col collapsed="false" customWidth="true" hidden="false" outlineLevel="0" max="10241" min="10241" style="13" width="10.33"/>
    <col collapsed="false" customWidth="true" hidden="false" outlineLevel="0" max="10242" min="10242" style="13" width="25.11"/>
    <col collapsed="false" customWidth="true" hidden="false" outlineLevel="0" max="10243" min="10243" style="13" width="11.67"/>
    <col collapsed="false" customWidth="false" hidden="false" outlineLevel="0" max="10495" min="10244" style="13" width="9.11"/>
    <col collapsed="false" customWidth="true" hidden="false" outlineLevel="0" max="10496" min="10496" style="13" width="12.11"/>
    <col collapsed="false" customWidth="true" hidden="false" outlineLevel="0" max="10497" min="10497" style="13" width="10.33"/>
    <col collapsed="false" customWidth="true" hidden="false" outlineLevel="0" max="10498" min="10498" style="13" width="25.11"/>
    <col collapsed="false" customWidth="true" hidden="false" outlineLevel="0" max="10499" min="10499" style="13" width="11.67"/>
    <col collapsed="false" customWidth="false" hidden="false" outlineLevel="0" max="10751" min="10500" style="13" width="9.11"/>
    <col collapsed="false" customWidth="true" hidden="false" outlineLevel="0" max="10752" min="10752" style="13" width="12.11"/>
    <col collapsed="false" customWidth="true" hidden="false" outlineLevel="0" max="10753" min="10753" style="13" width="10.33"/>
    <col collapsed="false" customWidth="true" hidden="false" outlineLevel="0" max="10754" min="10754" style="13" width="25.11"/>
    <col collapsed="false" customWidth="true" hidden="false" outlineLevel="0" max="10755" min="10755" style="13" width="11.67"/>
    <col collapsed="false" customWidth="false" hidden="false" outlineLevel="0" max="11007" min="10756" style="13" width="9.11"/>
    <col collapsed="false" customWidth="true" hidden="false" outlineLevel="0" max="11008" min="11008" style="13" width="12.11"/>
    <col collapsed="false" customWidth="true" hidden="false" outlineLevel="0" max="11009" min="11009" style="13" width="10.33"/>
    <col collapsed="false" customWidth="true" hidden="false" outlineLevel="0" max="11010" min="11010" style="13" width="25.11"/>
    <col collapsed="false" customWidth="true" hidden="false" outlineLevel="0" max="11011" min="11011" style="13" width="11.67"/>
    <col collapsed="false" customWidth="false" hidden="false" outlineLevel="0" max="11263" min="11012" style="13" width="9.11"/>
    <col collapsed="false" customWidth="true" hidden="false" outlineLevel="0" max="11264" min="11264" style="13" width="12.11"/>
    <col collapsed="false" customWidth="true" hidden="false" outlineLevel="0" max="11265" min="11265" style="13" width="10.33"/>
    <col collapsed="false" customWidth="true" hidden="false" outlineLevel="0" max="11266" min="11266" style="13" width="25.11"/>
    <col collapsed="false" customWidth="true" hidden="false" outlineLevel="0" max="11267" min="11267" style="13" width="11.67"/>
    <col collapsed="false" customWidth="false" hidden="false" outlineLevel="0" max="11519" min="11268" style="13" width="9.11"/>
    <col collapsed="false" customWidth="true" hidden="false" outlineLevel="0" max="11520" min="11520" style="13" width="12.11"/>
    <col collapsed="false" customWidth="true" hidden="false" outlineLevel="0" max="11521" min="11521" style="13" width="10.33"/>
    <col collapsed="false" customWidth="true" hidden="false" outlineLevel="0" max="11522" min="11522" style="13" width="25.11"/>
    <col collapsed="false" customWidth="true" hidden="false" outlineLevel="0" max="11523" min="11523" style="13" width="11.67"/>
    <col collapsed="false" customWidth="false" hidden="false" outlineLevel="0" max="11775" min="11524" style="13" width="9.11"/>
    <col collapsed="false" customWidth="true" hidden="false" outlineLevel="0" max="11776" min="11776" style="13" width="12.11"/>
    <col collapsed="false" customWidth="true" hidden="false" outlineLevel="0" max="11777" min="11777" style="13" width="10.33"/>
    <col collapsed="false" customWidth="true" hidden="false" outlineLevel="0" max="11778" min="11778" style="13" width="25.11"/>
    <col collapsed="false" customWidth="true" hidden="false" outlineLevel="0" max="11779" min="11779" style="13" width="11.67"/>
    <col collapsed="false" customWidth="false" hidden="false" outlineLevel="0" max="12031" min="11780" style="13" width="9.11"/>
    <col collapsed="false" customWidth="true" hidden="false" outlineLevel="0" max="12032" min="12032" style="13" width="12.11"/>
    <col collapsed="false" customWidth="true" hidden="false" outlineLevel="0" max="12033" min="12033" style="13" width="10.33"/>
    <col collapsed="false" customWidth="true" hidden="false" outlineLevel="0" max="12034" min="12034" style="13" width="25.11"/>
    <col collapsed="false" customWidth="true" hidden="false" outlineLevel="0" max="12035" min="12035" style="13" width="11.67"/>
    <col collapsed="false" customWidth="false" hidden="false" outlineLevel="0" max="12287" min="12036" style="13" width="9.11"/>
    <col collapsed="false" customWidth="true" hidden="false" outlineLevel="0" max="12288" min="12288" style="13" width="12.11"/>
    <col collapsed="false" customWidth="true" hidden="false" outlineLevel="0" max="12289" min="12289" style="13" width="10.33"/>
    <col collapsed="false" customWidth="true" hidden="false" outlineLevel="0" max="12290" min="12290" style="13" width="25.11"/>
    <col collapsed="false" customWidth="true" hidden="false" outlineLevel="0" max="12291" min="12291" style="13" width="11.67"/>
    <col collapsed="false" customWidth="false" hidden="false" outlineLevel="0" max="12543" min="12292" style="13" width="9.11"/>
    <col collapsed="false" customWidth="true" hidden="false" outlineLevel="0" max="12544" min="12544" style="13" width="12.11"/>
    <col collapsed="false" customWidth="true" hidden="false" outlineLevel="0" max="12545" min="12545" style="13" width="10.33"/>
    <col collapsed="false" customWidth="true" hidden="false" outlineLevel="0" max="12546" min="12546" style="13" width="25.11"/>
    <col collapsed="false" customWidth="true" hidden="false" outlineLevel="0" max="12547" min="12547" style="13" width="11.67"/>
    <col collapsed="false" customWidth="false" hidden="false" outlineLevel="0" max="12799" min="12548" style="13" width="9.11"/>
    <col collapsed="false" customWidth="true" hidden="false" outlineLevel="0" max="12800" min="12800" style="13" width="12.11"/>
    <col collapsed="false" customWidth="true" hidden="false" outlineLevel="0" max="12801" min="12801" style="13" width="10.33"/>
    <col collapsed="false" customWidth="true" hidden="false" outlineLevel="0" max="12802" min="12802" style="13" width="25.11"/>
    <col collapsed="false" customWidth="true" hidden="false" outlineLevel="0" max="12803" min="12803" style="13" width="11.67"/>
    <col collapsed="false" customWidth="false" hidden="false" outlineLevel="0" max="13055" min="12804" style="13" width="9.11"/>
    <col collapsed="false" customWidth="true" hidden="false" outlineLevel="0" max="13056" min="13056" style="13" width="12.11"/>
    <col collapsed="false" customWidth="true" hidden="false" outlineLevel="0" max="13057" min="13057" style="13" width="10.33"/>
    <col collapsed="false" customWidth="true" hidden="false" outlineLevel="0" max="13058" min="13058" style="13" width="25.11"/>
    <col collapsed="false" customWidth="true" hidden="false" outlineLevel="0" max="13059" min="13059" style="13" width="11.67"/>
    <col collapsed="false" customWidth="false" hidden="false" outlineLevel="0" max="13311" min="13060" style="13" width="9.11"/>
    <col collapsed="false" customWidth="true" hidden="false" outlineLevel="0" max="13312" min="13312" style="13" width="12.11"/>
    <col collapsed="false" customWidth="true" hidden="false" outlineLevel="0" max="13313" min="13313" style="13" width="10.33"/>
    <col collapsed="false" customWidth="true" hidden="false" outlineLevel="0" max="13314" min="13314" style="13" width="25.11"/>
    <col collapsed="false" customWidth="true" hidden="false" outlineLevel="0" max="13315" min="13315" style="13" width="11.67"/>
    <col collapsed="false" customWidth="false" hidden="false" outlineLevel="0" max="13567" min="13316" style="13" width="9.11"/>
    <col collapsed="false" customWidth="true" hidden="false" outlineLevel="0" max="13568" min="13568" style="13" width="12.11"/>
    <col collapsed="false" customWidth="true" hidden="false" outlineLevel="0" max="13569" min="13569" style="13" width="10.33"/>
    <col collapsed="false" customWidth="true" hidden="false" outlineLevel="0" max="13570" min="13570" style="13" width="25.11"/>
    <col collapsed="false" customWidth="true" hidden="false" outlineLevel="0" max="13571" min="13571" style="13" width="11.67"/>
    <col collapsed="false" customWidth="false" hidden="false" outlineLevel="0" max="13823" min="13572" style="13" width="9.11"/>
    <col collapsed="false" customWidth="true" hidden="false" outlineLevel="0" max="13824" min="13824" style="13" width="12.11"/>
    <col collapsed="false" customWidth="true" hidden="false" outlineLevel="0" max="13825" min="13825" style="13" width="10.33"/>
    <col collapsed="false" customWidth="true" hidden="false" outlineLevel="0" max="13826" min="13826" style="13" width="25.11"/>
    <col collapsed="false" customWidth="true" hidden="false" outlineLevel="0" max="13827" min="13827" style="13" width="11.67"/>
    <col collapsed="false" customWidth="false" hidden="false" outlineLevel="0" max="14079" min="13828" style="13" width="9.11"/>
    <col collapsed="false" customWidth="true" hidden="false" outlineLevel="0" max="14080" min="14080" style="13" width="12.11"/>
    <col collapsed="false" customWidth="true" hidden="false" outlineLevel="0" max="14081" min="14081" style="13" width="10.33"/>
    <col collapsed="false" customWidth="true" hidden="false" outlineLevel="0" max="14082" min="14082" style="13" width="25.11"/>
    <col collapsed="false" customWidth="true" hidden="false" outlineLevel="0" max="14083" min="14083" style="13" width="11.67"/>
    <col collapsed="false" customWidth="false" hidden="false" outlineLevel="0" max="14335" min="14084" style="13" width="9.11"/>
    <col collapsed="false" customWidth="true" hidden="false" outlineLevel="0" max="14336" min="14336" style="13" width="12.11"/>
    <col collapsed="false" customWidth="true" hidden="false" outlineLevel="0" max="14337" min="14337" style="13" width="10.33"/>
    <col collapsed="false" customWidth="true" hidden="false" outlineLevel="0" max="14338" min="14338" style="13" width="25.11"/>
    <col collapsed="false" customWidth="true" hidden="false" outlineLevel="0" max="14339" min="14339" style="13" width="11.67"/>
    <col collapsed="false" customWidth="false" hidden="false" outlineLevel="0" max="14591" min="14340" style="13" width="9.11"/>
    <col collapsed="false" customWidth="true" hidden="false" outlineLevel="0" max="14592" min="14592" style="13" width="12.11"/>
    <col collapsed="false" customWidth="true" hidden="false" outlineLevel="0" max="14593" min="14593" style="13" width="10.33"/>
    <col collapsed="false" customWidth="true" hidden="false" outlineLevel="0" max="14594" min="14594" style="13" width="25.11"/>
    <col collapsed="false" customWidth="true" hidden="false" outlineLevel="0" max="14595" min="14595" style="13" width="11.67"/>
    <col collapsed="false" customWidth="false" hidden="false" outlineLevel="0" max="14847" min="14596" style="13" width="9.11"/>
    <col collapsed="false" customWidth="true" hidden="false" outlineLevel="0" max="14848" min="14848" style="13" width="12.11"/>
    <col collapsed="false" customWidth="true" hidden="false" outlineLevel="0" max="14849" min="14849" style="13" width="10.33"/>
    <col collapsed="false" customWidth="true" hidden="false" outlineLevel="0" max="14850" min="14850" style="13" width="25.11"/>
    <col collapsed="false" customWidth="true" hidden="false" outlineLevel="0" max="14851" min="14851" style="13" width="11.67"/>
    <col collapsed="false" customWidth="false" hidden="false" outlineLevel="0" max="15103" min="14852" style="13" width="9.11"/>
    <col collapsed="false" customWidth="true" hidden="false" outlineLevel="0" max="15104" min="15104" style="13" width="12.11"/>
    <col collapsed="false" customWidth="true" hidden="false" outlineLevel="0" max="15105" min="15105" style="13" width="10.33"/>
    <col collapsed="false" customWidth="true" hidden="false" outlineLevel="0" max="15106" min="15106" style="13" width="25.11"/>
    <col collapsed="false" customWidth="true" hidden="false" outlineLevel="0" max="15107" min="15107" style="13" width="11.67"/>
    <col collapsed="false" customWidth="false" hidden="false" outlineLevel="0" max="15359" min="15108" style="13" width="9.11"/>
    <col collapsed="false" customWidth="true" hidden="false" outlineLevel="0" max="15360" min="15360" style="13" width="12.11"/>
    <col collapsed="false" customWidth="true" hidden="false" outlineLevel="0" max="15361" min="15361" style="13" width="10.33"/>
    <col collapsed="false" customWidth="true" hidden="false" outlineLevel="0" max="15362" min="15362" style="13" width="25.11"/>
    <col collapsed="false" customWidth="true" hidden="false" outlineLevel="0" max="15363" min="15363" style="13" width="11.67"/>
    <col collapsed="false" customWidth="false" hidden="false" outlineLevel="0" max="15615" min="15364" style="13" width="9.11"/>
    <col collapsed="false" customWidth="true" hidden="false" outlineLevel="0" max="15616" min="15616" style="13" width="12.11"/>
    <col collapsed="false" customWidth="true" hidden="false" outlineLevel="0" max="15617" min="15617" style="13" width="10.33"/>
    <col collapsed="false" customWidth="true" hidden="false" outlineLevel="0" max="15618" min="15618" style="13" width="25.11"/>
    <col collapsed="false" customWidth="true" hidden="false" outlineLevel="0" max="15619" min="15619" style="13" width="11.67"/>
    <col collapsed="false" customWidth="false" hidden="false" outlineLevel="0" max="15871" min="15620" style="13" width="9.11"/>
    <col collapsed="false" customWidth="true" hidden="false" outlineLevel="0" max="15872" min="15872" style="13" width="12.11"/>
    <col collapsed="false" customWidth="true" hidden="false" outlineLevel="0" max="15873" min="15873" style="13" width="10.33"/>
    <col collapsed="false" customWidth="true" hidden="false" outlineLevel="0" max="15874" min="15874" style="13" width="25.11"/>
    <col collapsed="false" customWidth="true" hidden="false" outlineLevel="0" max="15875" min="15875" style="13" width="11.67"/>
    <col collapsed="false" customWidth="false" hidden="false" outlineLevel="0" max="16127" min="15876" style="13" width="9.11"/>
    <col collapsed="false" customWidth="true" hidden="false" outlineLevel="0" max="16128" min="16128" style="13" width="12.11"/>
    <col collapsed="false" customWidth="true" hidden="false" outlineLevel="0" max="16129" min="16129" style="13" width="10.33"/>
    <col collapsed="false" customWidth="true" hidden="false" outlineLevel="0" max="16130" min="16130" style="13" width="25.11"/>
    <col collapsed="false" customWidth="true" hidden="false" outlineLevel="0" max="16131" min="16131" style="13" width="11.67"/>
    <col collapsed="false" customWidth="false" hidden="false" outlineLevel="0" max="16384" min="16132" style="13" width="9.11"/>
  </cols>
  <sheetData>
    <row r="1" customFormat="false" ht="15" hidden="false" customHeight="false" outlineLevel="0" collapsed="false"/>
    <row r="2" customFormat="false" ht="15" hidden="false" customHeight="false" outlineLevel="0" collapsed="false">
      <c r="A2" s="15" t="s">
        <v>30</v>
      </c>
      <c r="B2" s="16" t="s">
        <v>31</v>
      </c>
      <c r="C2" s="17" t="s">
        <v>32</v>
      </c>
      <c r="D2" s="18" t="s">
        <v>33</v>
      </c>
      <c r="F2" s="22" t="s">
        <v>45</v>
      </c>
      <c r="G2" s="23" t="s">
        <v>39</v>
      </c>
      <c r="I2" s="16"/>
    </row>
    <row r="3" customFormat="false" ht="15" hidden="false" customHeight="false" outlineLevel="0" collapsed="false">
      <c r="A3" s="19" t="n">
        <v>43930</v>
      </c>
      <c r="B3" s="13" t="s">
        <v>34</v>
      </c>
      <c r="C3" s="13" t="s">
        <v>35</v>
      </c>
      <c r="D3" s="14" t="n">
        <v>1148</v>
      </c>
    </row>
    <row r="4" customFormat="false" ht="15" hidden="false" customHeight="false" outlineLevel="0" collapsed="false">
      <c r="A4" s="19" t="n">
        <v>43977</v>
      </c>
      <c r="B4" s="13" t="s">
        <v>36</v>
      </c>
      <c r="C4" s="13" t="s">
        <v>35</v>
      </c>
      <c r="D4" s="14" t="n">
        <v>1530</v>
      </c>
    </row>
    <row r="5" customFormat="false" ht="15" hidden="false" customHeight="false" outlineLevel="0" collapsed="false">
      <c r="A5" s="19" t="n">
        <v>43806</v>
      </c>
      <c r="B5" s="13" t="s">
        <v>36</v>
      </c>
      <c r="C5" s="13" t="s">
        <v>35</v>
      </c>
      <c r="D5" s="14" t="n">
        <v>1423.5</v>
      </c>
      <c r="F5" s="22" t="s">
        <v>46</v>
      </c>
      <c r="G5" s="23" t="n">
        <v>200</v>
      </c>
    </row>
    <row r="6" customFormat="false" ht="15" hidden="false" customHeight="false" outlineLevel="0" collapsed="false">
      <c r="A6" s="19"/>
      <c r="C6" s="20" t="s">
        <v>37</v>
      </c>
      <c r="D6" s="21" t="n">
        <f aca="false">SUBTOTAL(9,D3:D5)</f>
        <v>4101.5</v>
      </c>
    </row>
    <row r="7" customFormat="false" ht="14.25" hidden="false" customHeight="false" outlineLevel="0" collapsed="false">
      <c r="A7" s="19" t="n">
        <v>43774</v>
      </c>
      <c r="B7" s="13" t="s">
        <v>34</v>
      </c>
      <c r="C7" s="13" t="s">
        <v>38</v>
      </c>
      <c r="D7" s="14" t="n">
        <v>192.1</v>
      </c>
    </row>
    <row r="8" customFormat="false" ht="14.25" hidden="false" customHeight="false" outlineLevel="0" collapsed="false">
      <c r="A8" s="19" t="n">
        <v>44024</v>
      </c>
      <c r="B8" s="13" t="s">
        <v>34</v>
      </c>
      <c r="C8" s="13" t="s">
        <v>38</v>
      </c>
      <c r="D8" s="14" t="n">
        <v>351</v>
      </c>
    </row>
    <row r="9" customFormat="false" ht="14.25" hidden="false" customHeight="false" outlineLevel="0" collapsed="false">
      <c r="A9" s="19" t="n">
        <v>43984</v>
      </c>
      <c r="B9" s="13" t="s">
        <v>39</v>
      </c>
      <c r="C9" s="13" t="s">
        <v>38</v>
      </c>
      <c r="D9" s="14" t="n">
        <v>560.4</v>
      </c>
    </row>
    <row r="10" customFormat="false" ht="14.25" hidden="false" customHeight="false" outlineLevel="0" collapsed="false">
      <c r="A10" s="19"/>
      <c r="C10" s="16" t="s">
        <v>40</v>
      </c>
      <c r="D10" s="21" t="n">
        <f aca="false">SUBTOTAL(9,D7:D9)</f>
        <v>1103.5</v>
      </c>
    </row>
    <row r="11" customFormat="false" ht="14.25" hidden="false" customHeight="false" outlineLevel="0" collapsed="false">
      <c r="A11" s="19" t="n">
        <v>44073</v>
      </c>
      <c r="B11" s="13" t="s">
        <v>34</v>
      </c>
      <c r="C11" s="13" t="s">
        <v>41</v>
      </c>
      <c r="D11" s="14" t="n">
        <v>470</v>
      </c>
    </row>
    <row r="12" customFormat="false" ht="14.25" hidden="false" customHeight="false" outlineLevel="0" collapsed="false">
      <c r="A12" s="19" t="n">
        <v>44038</v>
      </c>
      <c r="B12" s="13" t="s">
        <v>34</v>
      </c>
      <c r="C12" s="13" t="s">
        <v>41</v>
      </c>
      <c r="D12" s="14" t="n">
        <v>17.4</v>
      </c>
    </row>
    <row r="13" customFormat="false" ht="14.25" hidden="false" customHeight="false" outlineLevel="0" collapsed="false">
      <c r="A13" s="19" t="n">
        <v>44098</v>
      </c>
      <c r="B13" s="13" t="s">
        <v>39</v>
      </c>
      <c r="C13" s="13" t="s">
        <v>41</v>
      </c>
      <c r="D13" s="14" t="n">
        <v>1405</v>
      </c>
    </row>
    <row r="14" customFormat="false" ht="14.25" hidden="false" customHeight="false" outlineLevel="0" collapsed="false">
      <c r="A14" s="19" t="n">
        <v>44134</v>
      </c>
      <c r="B14" s="13" t="s">
        <v>39</v>
      </c>
      <c r="C14" s="13" t="s">
        <v>41</v>
      </c>
      <c r="D14" s="14" t="n">
        <v>470</v>
      </c>
    </row>
    <row r="15" customFormat="false" ht="14.25" hidden="false" customHeight="false" outlineLevel="0" collapsed="false">
      <c r="A15" s="19" t="n">
        <v>44069</v>
      </c>
      <c r="B15" s="13" t="s">
        <v>39</v>
      </c>
      <c r="C15" s="13" t="s">
        <v>41</v>
      </c>
      <c r="D15" s="14" t="n">
        <v>17.4</v>
      </c>
    </row>
    <row r="16" customFormat="false" ht="14.25" hidden="false" customHeight="false" outlineLevel="0" collapsed="false">
      <c r="A16" s="19" t="n">
        <v>44019</v>
      </c>
      <c r="B16" s="13" t="s">
        <v>39</v>
      </c>
      <c r="C16" s="13" t="s">
        <v>41</v>
      </c>
      <c r="D16" s="14" t="n">
        <v>747</v>
      </c>
    </row>
    <row r="17" customFormat="false" ht="14.25" hidden="false" customHeight="false" outlineLevel="0" collapsed="false">
      <c r="A17" s="19" t="n">
        <v>44008</v>
      </c>
      <c r="B17" s="13" t="s">
        <v>36</v>
      </c>
      <c r="C17" s="13" t="s">
        <v>41</v>
      </c>
      <c r="D17" s="14" t="n">
        <v>17.4</v>
      </c>
    </row>
    <row r="18" customFormat="false" ht="14.25" hidden="false" customHeight="false" outlineLevel="0" collapsed="false">
      <c r="A18" s="19" t="n">
        <v>44019</v>
      </c>
      <c r="B18" s="13" t="s">
        <v>36</v>
      </c>
      <c r="C18" s="13" t="s">
        <v>41</v>
      </c>
      <c r="D18" s="14" t="n">
        <v>747</v>
      </c>
    </row>
    <row r="19" customFormat="false" ht="14.25" hidden="false" customHeight="false" outlineLevel="0" collapsed="false">
      <c r="A19" s="19"/>
      <c r="C19" s="16" t="s">
        <v>42</v>
      </c>
      <c r="D19" s="21" t="n">
        <f aca="false">SUBTOTAL(9,D11:D18)</f>
        <v>3891.2</v>
      </c>
    </row>
    <row r="20" customFormat="false" ht="14.25" hidden="false" customHeight="false" outlineLevel="0" collapsed="false">
      <c r="A20" s="19" t="n">
        <v>43848</v>
      </c>
      <c r="B20" s="13" t="s">
        <v>34</v>
      </c>
      <c r="C20" s="13" t="s">
        <v>43</v>
      </c>
      <c r="D20" s="14" t="n">
        <v>3194.2</v>
      </c>
    </row>
    <row r="21" customFormat="false" ht="14.25" hidden="false" customHeight="false" outlineLevel="0" collapsed="false">
      <c r="A21" s="19" t="n">
        <v>43874</v>
      </c>
      <c r="B21" s="13" t="s">
        <v>34</v>
      </c>
      <c r="C21" s="13" t="s">
        <v>43</v>
      </c>
      <c r="D21" s="14" t="n">
        <v>438.43</v>
      </c>
    </row>
    <row r="22" customFormat="false" ht="14.25" hidden="false" customHeight="false" outlineLevel="0" collapsed="false">
      <c r="A22" s="19" t="n">
        <v>43817</v>
      </c>
      <c r="B22" s="13" t="s">
        <v>36</v>
      </c>
      <c r="C22" s="13" t="s">
        <v>43</v>
      </c>
      <c r="D22" s="14" t="n">
        <v>3194.2</v>
      </c>
    </row>
    <row r="23" customFormat="false" ht="14.25" hidden="false" customHeight="false" outlineLevel="0" collapsed="false">
      <c r="A23" s="19" t="n">
        <v>43903</v>
      </c>
      <c r="B23" s="13" t="s">
        <v>36</v>
      </c>
      <c r="C23" s="13" t="s">
        <v>43</v>
      </c>
      <c r="D23" s="14" t="n">
        <v>438.43</v>
      </c>
    </row>
    <row r="24" customFormat="false" ht="14.25" hidden="false" customHeight="false" outlineLevel="0" collapsed="false">
      <c r="C24" s="16" t="s">
        <v>44</v>
      </c>
      <c r="D24" s="21" t="n">
        <f aca="false">SUBTOTAL(9,D20:D23)</f>
        <v>7265.26</v>
      </c>
    </row>
  </sheetData>
  <conditionalFormatting sqref="B3:B24">
    <cfRule type="cellIs" priority="2" operator="equal" aboveAverage="0" equalAverage="0" bottom="0" percent="0" rank="0" text="" dxfId="3">
      <formula>$G$2</formula>
    </cfRule>
  </conditionalFormatting>
  <conditionalFormatting sqref="D3:D24">
    <cfRule type="cellIs" priority="3" operator="lessThan" aboveAverage="0" equalAverage="0" bottom="0" percent="0" rank="0" text="" dxfId="4">
      <formula>$G$5</formula>
    </cfRule>
  </conditionalFormatting>
  <dataValidations count="2">
    <dataValidation allowBlank="true" errorStyle="stop" operator="between" showDropDown="false" showErrorMessage="true" showInputMessage="true" sqref="G5" type="list">
      <formula1>"$100,$200,$300,$400,$500"</formula1>
      <formula2>0</formula2>
    </dataValidation>
    <dataValidation allowBlank="true" errorStyle="stop" operator="between" showDropDown="false" showErrorMessage="true" showInputMessage="true" sqref="G2" type="list">
      <formula1>"Dairy,Produce,Grain"</formula1>
      <formula2>0</formula2>
    </dataValidation>
  </dataValidations>
  <printOptions headings="false" gridLines="true" gridLinesSet="true" horizontalCentered="false" verticalCentered="false"/>
  <pageMargins left="0.75" right="0.75" top="1" bottom="1" header="0.5" footer="0.5"/>
  <pageSetup paperSize="1" scale="46" fitToWidth="1" fitToHeight="1" pageOrder="downThenOver" orientation="portrait" blackAndWhite="false" draft="false" cellComments="none" horizontalDpi="300" verticalDpi="300" copies="1"/>
  <headerFooter differentFirst="false" differentOddEven="false">
    <oddHeader>&amp;CDATA176.XLS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zeroHeight="false" outlineLevelRow="0" outlineLevelCol="0"/>
  <cols>
    <col collapsed="false" customWidth="true" hidden="false" outlineLevel="0" max="1" min="1" style="13" width="15.88"/>
    <col collapsed="false" customWidth="true" hidden="false" outlineLevel="0" max="2" min="2" style="24" width="13.34"/>
    <col collapsed="false" customWidth="true" hidden="false" outlineLevel="0" max="3" min="3" style="25" width="13.34"/>
    <col collapsed="false" customWidth="true" hidden="false" outlineLevel="0" max="5" min="4" style="13" width="13.34"/>
    <col collapsed="false" customWidth="false" hidden="false" outlineLevel="0" max="6" min="6" style="13" width="9.11"/>
    <col collapsed="false" customWidth="true" hidden="false" outlineLevel="0" max="7" min="7" style="13" width="3"/>
    <col collapsed="false" customWidth="true" hidden="false" outlineLevel="0" max="8" min="8" style="13" width="6.56"/>
    <col collapsed="false" customWidth="false" hidden="false" outlineLevel="0" max="253" min="9" style="13" width="9.11"/>
    <col collapsed="false" customWidth="true" hidden="false" outlineLevel="0" max="254" min="254" style="13" width="17.11"/>
    <col collapsed="false" customWidth="false" hidden="false" outlineLevel="0" max="256" min="255" style="13" width="9.11"/>
    <col collapsed="false" customWidth="true" hidden="false" outlineLevel="0" max="257" min="257" style="13" width="10.44"/>
    <col collapsed="false" customWidth="true" hidden="false" outlineLevel="0" max="258" min="258" style="13" width="10.33"/>
    <col collapsed="false" customWidth="false" hidden="false" outlineLevel="0" max="509" min="259" style="13" width="9.11"/>
    <col collapsed="false" customWidth="true" hidden="false" outlineLevel="0" max="510" min="510" style="13" width="17.11"/>
    <col collapsed="false" customWidth="false" hidden="false" outlineLevel="0" max="512" min="511" style="13" width="9.11"/>
    <col collapsed="false" customWidth="true" hidden="false" outlineLevel="0" max="513" min="513" style="13" width="10.44"/>
    <col collapsed="false" customWidth="true" hidden="false" outlineLevel="0" max="514" min="514" style="13" width="10.33"/>
    <col collapsed="false" customWidth="false" hidden="false" outlineLevel="0" max="765" min="515" style="13" width="9.11"/>
    <col collapsed="false" customWidth="true" hidden="false" outlineLevel="0" max="766" min="766" style="13" width="17.11"/>
    <col collapsed="false" customWidth="false" hidden="false" outlineLevel="0" max="768" min="767" style="13" width="9.11"/>
    <col collapsed="false" customWidth="true" hidden="false" outlineLevel="0" max="769" min="769" style="13" width="10.44"/>
    <col collapsed="false" customWidth="true" hidden="false" outlineLevel="0" max="770" min="770" style="13" width="10.33"/>
    <col collapsed="false" customWidth="false" hidden="false" outlineLevel="0" max="1021" min="771" style="13" width="9.11"/>
    <col collapsed="false" customWidth="true" hidden="false" outlineLevel="0" max="1022" min="1022" style="13" width="17.11"/>
    <col collapsed="false" customWidth="false" hidden="false" outlineLevel="0" max="1024" min="1023" style="13" width="9.11"/>
    <col collapsed="false" customWidth="true" hidden="false" outlineLevel="0" max="1025" min="1025" style="13" width="10.44"/>
    <col collapsed="false" customWidth="true" hidden="false" outlineLevel="0" max="1026" min="1026" style="13" width="10.33"/>
    <col collapsed="false" customWidth="false" hidden="false" outlineLevel="0" max="1277" min="1027" style="13" width="9.11"/>
    <col collapsed="false" customWidth="true" hidden="false" outlineLevel="0" max="1278" min="1278" style="13" width="17.11"/>
    <col collapsed="false" customWidth="false" hidden="false" outlineLevel="0" max="1280" min="1279" style="13" width="9.11"/>
    <col collapsed="false" customWidth="true" hidden="false" outlineLevel="0" max="1281" min="1281" style="13" width="10.44"/>
    <col collapsed="false" customWidth="true" hidden="false" outlineLevel="0" max="1282" min="1282" style="13" width="10.33"/>
    <col collapsed="false" customWidth="false" hidden="false" outlineLevel="0" max="1533" min="1283" style="13" width="9.11"/>
    <col collapsed="false" customWidth="true" hidden="false" outlineLevel="0" max="1534" min="1534" style="13" width="17.11"/>
    <col collapsed="false" customWidth="false" hidden="false" outlineLevel="0" max="1536" min="1535" style="13" width="9.11"/>
    <col collapsed="false" customWidth="true" hidden="false" outlineLevel="0" max="1537" min="1537" style="13" width="10.44"/>
    <col collapsed="false" customWidth="true" hidden="false" outlineLevel="0" max="1538" min="1538" style="13" width="10.33"/>
    <col collapsed="false" customWidth="false" hidden="false" outlineLevel="0" max="1789" min="1539" style="13" width="9.11"/>
    <col collapsed="false" customWidth="true" hidden="false" outlineLevel="0" max="1790" min="1790" style="13" width="17.11"/>
    <col collapsed="false" customWidth="false" hidden="false" outlineLevel="0" max="1792" min="1791" style="13" width="9.11"/>
    <col collapsed="false" customWidth="true" hidden="false" outlineLevel="0" max="1793" min="1793" style="13" width="10.44"/>
    <col collapsed="false" customWidth="true" hidden="false" outlineLevel="0" max="1794" min="1794" style="13" width="10.33"/>
    <col collapsed="false" customWidth="false" hidden="false" outlineLevel="0" max="2045" min="1795" style="13" width="9.11"/>
    <col collapsed="false" customWidth="true" hidden="false" outlineLevel="0" max="2046" min="2046" style="13" width="17.11"/>
    <col collapsed="false" customWidth="false" hidden="false" outlineLevel="0" max="2048" min="2047" style="13" width="9.11"/>
    <col collapsed="false" customWidth="true" hidden="false" outlineLevel="0" max="2049" min="2049" style="13" width="10.44"/>
    <col collapsed="false" customWidth="true" hidden="false" outlineLevel="0" max="2050" min="2050" style="13" width="10.33"/>
    <col collapsed="false" customWidth="false" hidden="false" outlineLevel="0" max="2301" min="2051" style="13" width="9.11"/>
    <col collapsed="false" customWidth="true" hidden="false" outlineLevel="0" max="2302" min="2302" style="13" width="17.11"/>
    <col collapsed="false" customWidth="false" hidden="false" outlineLevel="0" max="2304" min="2303" style="13" width="9.11"/>
    <col collapsed="false" customWidth="true" hidden="false" outlineLevel="0" max="2305" min="2305" style="13" width="10.44"/>
    <col collapsed="false" customWidth="true" hidden="false" outlineLevel="0" max="2306" min="2306" style="13" width="10.33"/>
    <col collapsed="false" customWidth="false" hidden="false" outlineLevel="0" max="2557" min="2307" style="13" width="9.11"/>
    <col collapsed="false" customWidth="true" hidden="false" outlineLevel="0" max="2558" min="2558" style="13" width="17.11"/>
    <col collapsed="false" customWidth="false" hidden="false" outlineLevel="0" max="2560" min="2559" style="13" width="9.11"/>
    <col collapsed="false" customWidth="true" hidden="false" outlineLevel="0" max="2561" min="2561" style="13" width="10.44"/>
    <col collapsed="false" customWidth="true" hidden="false" outlineLevel="0" max="2562" min="2562" style="13" width="10.33"/>
    <col collapsed="false" customWidth="false" hidden="false" outlineLevel="0" max="2813" min="2563" style="13" width="9.11"/>
    <col collapsed="false" customWidth="true" hidden="false" outlineLevel="0" max="2814" min="2814" style="13" width="17.11"/>
    <col collapsed="false" customWidth="false" hidden="false" outlineLevel="0" max="2816" min="2815" style="13" width="9.11"/>
    <col collapsed="false" customWidth="true" hidden="false" outlineLevel="0" max="2817" min="2817" style="13" width="10.44"/>
    <col collapsed="false" customWidth="true" hidden="false" outlineLevel="0" max="2818" min="2818" style="13" width="10.33"/>
    <col collapsed="false" customWidth="false" hidden="false" outlineLevel="0" max="3069" min="2819" style="13" width="9.11"/>
    <col collapsed="false" customWidth="true" hidden="false" outlineLevel="0" max="3070" min="3070" style="13" width="17.11"/>
    <col collapsed="false" customWidth="false" hidden="false" outlineLevel="0" max="3072" min="3071" style="13" width="9.11"/>
    <col collapsed="false" customWidth="true" hidden="false" outlineLevel="0" max="3073" min="3073" style="13" width="10.44"/>
    <col collapsed="false" customWidth="true" hidden="false" outlineLevel="0" max="3074" min="3074" style="13" width="10.33"/>
    <col collapsed="false" customWidth="false" hidden="false" outlineLevel="0" max="3325" min="3075" style="13" width="9.11"/>
    <col collapsed="false" customWidth="true" hidden="false" outlineLevel="0" max="3326" min="3326" style="13" width="17.11"/>
    <col collapsed="false" customWidth="false" hidden="false" outlineLevel="0" max="3328" min="3327" style="13" width="9.11"/>
    <col collapsed="false" customWidth="true" hidden="false" outlineLevel="0" max="3329" min="3329" style="13" width="10.44"/>
    <col collapsed="false" customWidth="true" hidden="false" outlineLevel="0" max="3330" min="3330" style="13" width="10.33"/>
    <col collapsed="false" customWidth="false" hidden="false" outlineLevel="0" max="3581" min="3331" style="13" width="9.11"/>
    <col collapsed="false" customWidth="true" hidden="false" outlineLevel="0" max="3582" min="3582" style="13" width="17.11"/>
    <col collapsed="false" customWidth="false" hidden="false" outlineLevel="0" max="3584" min="3583" style="13" width="9.11"/>
    <col collapsed="false" customWidth="true" hidden="false" outlineLevel="0" max="3585" min="3585" style="13" width="10.44"/>
    <col collapsed="false" customWidth="true" hidden="false" outlineLevel="0" max="3586" min="3586" style="13" width="10.33"/>
    <col collapsed="false" customWidth="false" hidden="false" outlineLevel="0" max="3837" min="3587" style="13" width="9.11"/>
    <col collapsed="false" customWidth="true" hidden="false" outlineLevel="0" max="3838" min="3838" style="13" width="17.11"/>
    <col collapsed="false" customWidth="false" hidden="false" outlineLevel="0" max="3840" min="3839" style="13" width="9.11"/>
    <col collapsed="false" customWidth="true" hidden="false" outlineLevel="0" max="3841" min="3841" style="13" width="10.44"/>
    <col collapsed="false" customWidth="true" hidden="false" outlineLevel="0" max="3842" min="3842" style="13" width="10.33"/>
    <col collapsed="false" customWidth="false" hidden="false" outlineLevel="0" max="4093" min="3843" style="13" width="9.11"/>
    <col collapsed="false" customWidth="true" hidden="false" outlineLevel="0" max="4094" min="4094" style="13" width="17.11"/>
    <col collapsed="false" customWidth="false" hidden="false" outlineLevel="0" max="4096" min="4095" style="13" width="9.11"/>
    <col collapsed="false" customWidth="true" hidden="false" outlineLevel="0" max="4097" min="4097" style="13" width="10.44"/>
    <col collapsed="false" customWidth="true" hidden="false" outlineLevel="0" max="4098" min="4098" style="13" width="10.33"/>
    <col collapsed="false" customWidth="false" hidden="false" outlineLevel="0" max="4349" min="4099" style="13" width="9.11"/>
    <col collapsed="false" customWidth="true" hidden="false" outlineLevel="0" max="4350" min="4350" style="13" width="17.11"/>
    <col collapsed="false" customWidth="false" hidden="false" outlineLevel="0" max="4352" min="4351" style="13" width="9.11"/>
    <col collapsed="false" customWidth="true" hidden="false" outlineLevel="0" max="4353" min="4353" style="13" width="10.44"/>
    <col collapsed="false" customWidth="true" hidden="false" outlineLevel="0" max="4354" min="4354" style="13" width="10.33"/>
    <col collapsed="false" customWidth="false" hidden="false" outlineLevel="0" max="4605" min="4355" style="13" width="9.11"/>
    <col collapsed="false" customWidth="true" hidden="false" outlineLevel="0" max="4606" min="4606" style="13" width="17.11"/>
    <col collapsed="false" customWidth="false" hidden="false" outlineLevel="0" max="4608" min="4607" style="13" width="9.11"/>
    <col collapsed="false" customWidth="true" hidden="false" outlineLevel="0" max="4609" min="4609" style="13" width="10.44"/>
    <col collapsed="false" customWidth="true" hidden="false" outlineLevel="0" max="4610" min="4610" style="13" width="10.33"/>
    <col collapsed="false" customWidth="false" hidden="false" outlineLevel="0" max="4861" min="4611" style="13" width="9.11"/>
    <col collapsed="false" customWidth="true" hidden="false" outlineLevel="0" max="4862" min="4862" style="13" width="17.11"/>
    <col collapsed="false" customWidth="false" hidden="false" outlineLevel="0" max="4864" min="4863" style="13" width="9.11"/>
    <col collapsed="false" customWidth="true" hidden="false" outlineLevel="0" max="4865" min="4865" style="13" width="10.44"/>
    <col collapsed="false" customWidth="true" hidden="false" outlineLevel="0" max="4866" min="4866" style="13" width="10.33"/>
    <col collapsed="false" customWidth="false" hidden="false" outlineLevel="0" max="5117" min="4867" style="13" width="9.11"/>
    <col collapsed="false" customWidth="true" hidden="false" outlineLevel="0" max="5118" min="5118" style="13" width="17.11"/>
    <col collapsed="false" customWidth="false" hidden="false" outlineLevel="0" max="5120" min="5119" style="13" width="9.11"/>
    <col collapsed="false" customWidth="true" hidden="false" outlineLevel="0" max="5121" min="5121" style="13" width="10.44"/>
    <col collapsed="false" customWidth="true" hidden="false" outlineLevel="0" max="5122" min="5122" style="13" width="10.33"/>
    <col collapsed="false" customWidth="false" hidden="false" outlineLevel="0" max="5373" min="5123" style="13" width="9.11"/>
    <col collapsed="false" customWidth="true" hidden="false" outlineLevel="0" max="5374" min="5374" style="13" width="17.11"/>
    <col collapsed="false" customWidth="false" hidden="false" outlineLevel="0" max="5376" min="5375" style="13" width="9.11"/>
    <col collapsed="false" customWidth="true" hidden="false" outlineLevel="0" max="5377" min="5377" style="13" width="10.44"/>
    <col collapsed="false" customWidth="true" hidden="false" outlineLevel="0" max="5378" min="5378" style="13" width="10.33"/>
    <col collapsed="false" customWidth="false" hidden="false" outlineLevel="0" max="5629" min="5379" style="13" width="9.11"/>
    <col collapsed="false" customWidth="true" hidden="false" outlineLevel="0" max="5630" min="5630" style="13" width="17.11"/>
    <col collapsed="false" customWidth="false" hidden="false" outlineLevel="0" max="5632" min="5631" style="13" width="9.11"/>
    <col collapsed="false" customWidth="true" hidden="false" outlineLevel="0" max="5633" min="5633" style="13" width="10.44"/>
    <col collapsed="false" customWidth="true" hidden="false" outlineLevel="0" max="5634" min="5634" style="13" width="10.33"/>
    <col collapsed="false" customWidth="false" hidden="false" outlineLevel="0" max="5885" min="5635" style="13" width="9.11"/>
    <col collapsed="false" customWidth="true" hidden="false" outlineLevel="0" max="5886" min="5886" style="13" width="17.11"/>
    <col collapsed="false" customWidth="false" hidden="false" outlineLevel="0" max="5888" min="5887" style="13" width="9.11"/>
    <col collapsed="false" customWidth="true" hidden="false" outlineLevel="0" max="5889" min="5889" style="13" width="10.44"/>
    <col collapsed="false" customWidth="true" hidden="false" outlineLevel="0" max="5890" min="5890" style="13" width="10.33"/>
    <col collapsed="false" customWidth="false" hidden="false" outlineLevel="0" max="6141" min="5891" style="13" width="9.11"/>
    <col collapsed="false" customWidth="true" hidden="false" outlineLevel="0" max="6142" min="6142" style="13" width="17.11"/>
    <col collapsed="false" customWidth="false" hidden="false" outlineLevel="0" max="6144" min="6143" style="13" width="9.11"/>
    <col collapsed="false" customWidth="true" hidden="false" outlineLevel="0" max="6145" min="6145" style="13" width="10.44"/>
    <col collapsed="false" customWidth="true" hidden="false" outlineLevel="0" max="6146" min="6146" style="13" width="10.33"/>
    <col collapsed="false" customWidth="false" hidden="false" outlineLevel="0" max="6397" min="6147" style="13" width="9.11"/>
    <col collapsed="false" customWidth="true" hidden="false" outlineLevel="0" max="6398" min="6398" style="13" width="17.11"/>
    <col collapsed="false" customWidth="false" hidden="false" outlineLevel="0" max="6400" min="6399" style="13" width="9.11"/>
    <col collapsed="false" customWidth="true" hidden="false" outlineLevel="0" max="6401" min="6401" style="13" width="10.44"/>
    <col collapsed="false" customWidth="true" hidden="false" outlineLevel="0" max="6402" min="6402" style="13" width="10.33"/>
    <col collapsed="false" customWidth="false" hidden="false" outlineLevel="0" max="6653" min="6403" style="13" width="9.11"/>
    <col collapsed="false" customWidth="true" hidden="false" outlineLevel="0" max="6654" min="6654" style="13" width="17.11"/>
    <col collapsed="false" customWidth="false" hidden="false" outlineLevel="0" max="6656" min="6655" style="13" width="9.11"/>
    <col collapsed="false" customWidth="true" hidden="false" outlineLevel="0" max="6657" min="6657" style="13" width="10.44"/>
    <col collapsed="false" customWidth="true" hidden="false" outlineLevel="0" max="6658" min="6658" style="13" width="10.33"/>
    <col collapsed="false" customWidth="false" hidden="false" outlineLevel="0" max="6909" min="6659" style="13" width="9.11"/>
    <col collapsed="false" customWidth="true" hidden="false" outlineLevel="0" max="6910" min="6910" style="13" width="17.11"/>
    <col collapsed="false" customWidth="false" hidden="false" outlineLevel="0" max="6912" min="6911" style="13" width="9.11"/>
    <col collapsed="false" customWidth="true" hidden="false" outlineLevel="0" max="6913" min="6913" style="13" width="10.44"/>
    <col collapsed="false" customWidth="true" hidden="false" outlineLevel="0" max="6914" min="6914" style="13" width="10.33"/>
    <col collapsed="false" customWidth="false" hidden="false" outlineLevel="0" max="7165" min="6915" style="13" width="9.11"/>
    <col collapsed="false" customWidth="true" hidden="false" outlineLevel="0" max="7166" min="7166" style="13" width="17.11"/>
    <col collapsed="false" customWidth="false" hidden="false" outlineLevel="0" max="7168" min="7167" style="13" width="9.11"/>
    <col collapsed="false" customWidth="true" hidden="false" outlineLevel="0" max="7169" min="7169" style="13" width="10.44"/>
    <col collapsed="false" customWidth="true" hidden="false" outlineLevel="0" max="7170" min="7170" style="13" width="10.33"/>
    <col collapsed="false" customWidth="false" hidden="false" outlineLevel="0" max="7421" min="7171" style="13" width="9.11"/>
    <col collapsed="false" customWidth="true" hidden="false" outlineLevel="0" max="7422" min="7422" style="13" width="17.11"/>
    <col collapsed="false" customWidth="false" hidden="false" outlineLevel="0" max="7424" min="7423" style="13" width="9.11"/>
    <col collapsed="false" customWidth="true" hidden="false" outlineLevel="0" max="7425" min="7425" style="13" width="10.44"/>
    <col collapsed="false" customWidth="true" hidden="false" outlineLevel="0" max="7426" min="7426" style="13" width="10.33"/>
    <col collapsed="false" customWidth="false" hidden="false" outlineLevel="0" max="7677" min="7427" style="13" width="9.11"/>
    <col collapsed="false" customWidth="true" hidden="false" outlineLevel="0" max="7678" min="7678" style="13" width="17.11"/>
    <col collapsed="false" customWidth="false" hidden="false" outlineLevel="0" max="7680" min="7679" style="13" width="9.11"/>
    <col collapsed="false" customWidth="true" hidden="false" outlineLevel="0" max="7681" min="7681" style="13" width="10.44"/>
    <col collapsed="false" customWidth="true" hidden="false" outlineLevel="0" max="7682" min="7682" style="13" width="10.33"/>
    <col collapsed="false" customWidth="false" hidden="false" outlineLevel="0" max="7933" min="7683" style="13" width="9.11"/>
    <col collapsed="false" customWidth="true" hidden="false" outlineLevel="0" max="7934" min="7934" style="13" width="17.11"/>
    <col collapsed="false" customWidth="false" hidden="false" outlineLevel="0" max="7936" min="7935" style="13" width="9.11"/>
    <col collapsed="false" customWidth="true" hidden="false" outlineLevel="0" max="7937" min="7937" style="13" width="10.44"/>
    <col collapsed="false" customWidth="true" hidden="false" outlineLevel="0" max="7938" min="7938" style="13" width="10.33"/>
    <col collapsed="false" customWidth="false" hidden="false" outlineLevel="0" max="8189" min="7939" style="13" width="9.11"/>
    <col collapsed="false" customWidth="true" hidden="false" outlineLevel="0" max="8190" min="8190" style="13" width="17.11"/>
    <col collapsed="false" customWidth="false" hidden="false" outlineLevel="0" max="8192" min="8191" style="13" width="9.11"/>
    <col collapsed="false" customWidth="true" hidden="false" outlineLevel="0" max="8193" min="8193" style="13" width="10.44"/>
    <col collapsed="false" customWidth="true" hidden="false" outlineLevel="0" max="8194" min="8194" style="13" width="10.33"/>
    <col collapsed="false" customWidth="false" hidden="false" outlineLevel="0" max="8445" min="8195" style="13" width="9.11"/>
    <col collapsed="false" customWidth="true" hidden="false" outlineLevel="0" max="8446" min="8446" style="13" width="17.11"/>
    <col collapsed="false" customWidth="false" hidden="false" outlineLevel="0" max="8448" min="8447" style="13" width="9.11"/>
    <col collapsed="false" customWidth="true" hidden="false" outlineLevel="0" max="8449" min="8449" style="13" width="10.44"/>
    <col collapsed="false" customWidth="true" hidden="false" outlineLevel="0" max="8450" min="8450" style="13" width="10.33"/>
    <col collapsed="false" customWidth="false" hidden="false" outlineLevel="0" max="8701" min="8451" style="13" width="9.11"/>
    <col collapsed="false" customWidth="true" hidden="false" outlineLevel="0" max="8702" min="8702" style="13" width="17.11"/>
    <col collapsed="false" customWidth="false" hidden="false" outlineLevel="0" max="8704" min="8703" style="13" width="9.11"/>
    <col collapsed="false" customWidth="true" hidden="false" outlineLevel="0" max="8705" min="8705" style="13" width="10.44"/>
    <col collapsed="false" customWidth="true" hidden="false" outlineLevel="0" max="8706" min="8706" style="13" width="10.33"/>
    <col collapsed="false" customWidth="false" hidden="false" outlineLevel="0" max="8957" min="8707" style="13" width="9.11"/>
    <col collapsed="false" customWidth="true" hidden="false" outlineLevel="0" max="8958" min="8958" style="13" width="17.11"/>
    <col collapsed="false" customWidth="false" hidden="false" outlineLevel="0" max="8960" min="8959" style="13" width="9.11"/>
    <col collapsed="false" customWidth="true" hidden="false" outlineLevel="0" max="8961" min="8961" style="13" width="10.44"/>
    <col collapsed="false" customWidth="true" hidden="false" outlineLevel="0" max="8962" min="8962" style="13" width="10.33"/>
    <col collapsed="false" customWidth="false" hidden="false" outlineLevel="0" max="9213" min="8963" style="13" width="9.11"/>
    <col collapsed="false" customWidth="true" hidden="false" outlineLevel="0" max="9214" min="9214" style="13" width="17.11"/>
    <col collapsed="false" customWidth="false" hidden="false" outlineLevel="0" max="9216" min="9215" style="13" width="9.11"/>
    <col collapsed="false" customWidth="true" hidden="false" outlineLevel="0" max="9217" min="9217" style="13" width="10.44"/>
    <col collapsed="false" customWidth="true" hidden="false" outlineLevel="0" max="9218" min="9218" style="13" width="10.33"/>
    <col collapsed="false" customWidth="false" hidden="false" outlineLevel="0" max="9469" min="9219" style="13" width="9.11"/>
    <col collapsed="false" customWidth="true" hidden="false" outlineLevel="0" max="9470" min="9470" style="13" width="17.11"/>
    <col collapsed="false" customWidth="false" hidden="false" outlineLevel="0" max="9472" min="9471" style="13" width="9.11"/>
    <col collapsed="false" customWidth="true" hidden="false" outlineLevel="0" max="9473" min="9473" style="13" width="10.44"/>
    <col collapsed="false" customWidth="true" hidden="false" outlineLevel="0" max="9474" min="9474" style="13" width="10.33"/>
    <col collapsed="false" customWidth="false" hidden="false" outlineLevel="0" max="9725" min="9475" style="13" width="9.11"/>
    <col collapsed="false" customWidth="true" hidden="false" outlineLevel="0" max="9726" min="9726" style="13" width="17.11"/>
    <col collapsed="false" customWidth="false" hidden="false" outlineLevel="0" max="9728" min="9727" style="13" width="9.11"/>
    <col collapsed="false" customWidth="true" hidden="false" outlineLevel="0" max="9729" min="9729" style="13" width="10.44"/>
    <col collapsed="false" customWidth="true" hidden="false" outlineLevel="0" max="9730" min="9730" style="13" width="10.33"/>
    <col collapsed="false" customWidth="false" hidden="false" outlineLevel="0" max="9981" min="9731" style="13" width="9.11"/>
    <col collapsed="false" customWidth="true" hidden="false" outlineLevel="0" max="9982" min="9982" style="13" width="17.11"/>
    <col collapsed="false" customWidth="false" hidden="false" outlineLevel="0" max="9984" min="9983" style="13" width="9.11"/>
    <col collapsed="false" customWidth="true" hidden="false" outlineLevel="0" max="9985" min="9985" style="13" width="10.44"/>
    <col collapsed="false" customWidth="true" hidden="false" outlineLevel="0" max="9986" min="9986" style="13" width="10.33"/>
    <col collapsed="false" customWidth="false" hidden="false" outlineLevel="0" max="10237" min="9987" style="13" width="9.11"/>
    <col collapsed="false" customWidth="true" hidden="false" outlineLevel="0" max="10238" min="10238" style="13" width="17.11"/>
    <col collapsed="false" customWidth="false" hidden="false" outlineLevel="0" max="10240" min="10239" style="13" width="9.11"/>
    <col collapsed="false" customWidth="true" hidden="false" outlineLevel="0" max="10241" min="10241" style="13" width="10.44"/>
    <col collapsed="false" customWidth="true" hidden="false" outlineLevel="0" max="10242" min="10242" style="13" width="10.33"/>
    <col collapsed="false" customWidth="false" hidden="false" outlineLevel="0" max="10493" min="10243" style="13" width="9.11"/>
    <col collapsed="false" customWidth="true" hidden="false" outlineLevel="0" max="10494" min="10494" style="13" width="17.11"/>
    <col collapsed="false" customWidth="false" hidden="false" outlineLevel="0" max="10496" min="10495" style="13" width="9.11"/>
    <col collapsed="false" customWidth="true" hidden="false" outlineLevel="0" max="10497" min="10497" style="13" width="10.44"/>
    <col collapsed="false" customWidth="true" hidden="false" outlineLevel="0" max="10498" min="10498" style="13" width="10.33"/>
    <col collapsed="false" customWidth="false" hidden="false" outlineLevel="0" max="10749" min="10499" style="13" width="9.11"/>
    <col collapsed="false" customWidth="true" hidden="false" outlineLevel="0" max="10750" min="10750" style="13" width="17.11"/>
    <col collapsed="false" customWidth="false" hidden="false" outlineLevel="0" max="10752" min="10751" style="13" width="9.11"/>
    <col collapsed="false" customWidth="true" hidden="false" outlineLevel="0" max="10753" min="10753" style="13" width="10.44"/>
    <col collapsed="false" customWidth="true" hidden="false" outlineLevel="0" max="10754" min="10754" style="13" width="10.33"/>
    <col collapsed="false" customWidth="false" hidden="false" outlineLevel="0" max="11005" min="10755" style="13" width="9.11"/>
    <col collapsed="false" customWidth="true" hidden="false" outlineLevel="0" max="11006" min="11006" style="13" width="17.11"/>
    <col collapsed="false" customWidth="false" hidden="false" outlineLevel="0" max="11008" min="11007" style="13" width="9.11"/>
    <col collapsed="false" customWidth="true" hidden="false" outlineLevel="0" max="11009" min="11009" style="13" width="10.44"/>
    <col collapsed="false" customWidth="true" hidden="false" outlineLevel="0" max="11010" min="11010" style="13" width="10.33"/>
    <col collapsed="false" customWidth="false" hidden="false" outlineLevel="0" max="11261" min="11011" style="13" width="9.11"/>
    <col collapsed="false" customWidth="true" hidden="false" outlineLevel="0" max="11262" min="11262" style="13" width="17.11"/>
    <col collapsed="false" customWidth="false" hidden="false" outlineLevel="0" max="11264" min="11263" style="13" width="9.11"/>
    <col collapsed="false" customWidth="true" hidden="false" outlineLevel="0" max="11265" min="11265" style="13" width="10.44"/>
    <col collapsed="false" customWidth="true" hidden="false" outlineLevel="0" max="11266" min="11266" style="13" width="10.33"/>
    <col collapsed="false" customWidth="false" hidden="false" outlineLevel="0" max="11517" min="11267" style="13" width="9.11"/>
    <col collapsed="false" customWidth="true" hidden="false" outlineLevel="0" max="11518" min="11518" style="13" width="17.11"/>
    <col collapsed="false" customWidth="false" hidden="false" outlineLevel="0" max="11520" min="11519" style="13" width="9.11"/>
    <col collapsed="false" customWidth="true" hidden="false" outlineLevel="0" max="11521" min="11521" style="13" width="10.44"/>
    <col collapsed="false" customWidth="true" hidden="false" outlineLevel="0" max="11522" min="11522" style="13" width="10.33"/>
    <col collapsed="false" customWidth="false" hidden="false" outlineLevel="0" max="11773" min="11523" style="13" width="9.11"/>
    <col collapsed="false" customWidth="true" hidden="false" outlineLevel="0" max="11774" min="11774" style="13" width="17.11"/>
    <col collapsed="false" customWidth="false" hidden="false" outlineLevel="0" max="11776" min="11775" style="13" width="9.11"/>
    <col collapsed="false" customWidth="true" hidden="false" outlineLevel="0" max="11777" min="11777" style="13" width="10.44"/>
    <col collapsed="false" customWidth="true" hidden="false" outlineLevel="0" max="11778" min="11778" style="13" width="10.33"/>
    <col collapsed="false" customWidth="false" hidden="false" outlineLevel="0" max="12029" min="11779" style="13" width="9.11"/>
    <col collapsed="false" customWidth="true" hidden="false" outlineLevel="0" max="12030" min="12030" style="13" width="17.11"/>
    <col collapsed="false" customWidth="false" hidden="false" outlineLevel="0" max="12032" min="12031" style="13" width="9.11"/>
    <col collapsed="false" customWidth="true" hidden="false" outlineLevel="0" max="12033" min="12033" style="13" width="10.44"/>
    <col collapsed="false" customWidth="true" hidden="false" outlineLevel="0" max="12034" min="12034" style="13" width="10.33"/>
    <col collapsed="false" customWidth="false" hidden="false" outlineLevel="0" max="12285" min="12035" style="13" width="9.11"/>
    <col collapsed="false" customWidth="true" hidden="false" outlineLevel="0" max="12286" min="12286" style="13" width="17.11"/>
    <col collapsed="false" customWidth="false" hidden="false" outlineLevel="0" max="12288" min="12287" style="13" width="9.11"/>
    <col collapsed="false" customWidth="true" hidden="false" outlineLevel="0" max="12289" min="12289" style="13" width="10.44"/>
    <col collapsed="false" customWidth="true" hidden="false" outlineLevel="0" max="12290" min="12290" style="13" width="10.33"/>
    <col collapsed="false" customWidth="false" hidden="false" outlineLevel="0" max="12541" min="12291" style="13" width="9.11"/>
    <col collapsed="false" customWidth="true" hidden="false" outlineLevel="0" max="12542" min="12542" style="13" width="17.11"/>
    <col collapsed="false" customWidth="false" hidden="false" outlineLevel="0" max="12544" min="12543" style="13" width="9.11"/>
    <col collapsed="false" customWidth="true" hidden="false" outlineLevel="0" max="12545" min="12545" style="13" width="10.44"/>
    <col collapsed="false" customWidth="true" hidden="false" outlineLevel="0" max="12546" min="12546" style="13" width="10.33"/>
    <col collapsed="false" customWidth="false" hidden="false" outlineLevel="0" max="12797" min="12547" style="13" width="9.11"/>
    <col collapsed="false" customWidth="true" hidden="false" outlineLevel="0" max="12798" min="12798" style="13" width="17.11"/>
    <col collapsed="false" customWidth="false" hidden="false" outlineLevel="0" max="12800" min="12799" style="13" width="9.11"/>
    <col collapsed="false" customWidth="true" hidden="false" outlineLevel="0" max="12801" min="12801" style="13" width="10.44"/>
    <col collapsed="false" customWidth="true" hidden="false" outlineLevel="0" max="12802" min="12802" style="13" width="10.33"/>
    <col collapsed="false" customWidth="false" hidden="false" outlineLevel="0" max="13053" min="12803" style="13" width="9.11"/>
    <col collapsed="false" customWidth="true" hidden="false" outlineLevel="0" max="13054" min="13054" style="13" width="17.11"/>
    <col collapsed="false" customWidth="false" hidden="false" outlineLevel="0" max="13056" min="13055" style="13" width="9.11"/>
    <col collapsed="false" customWidth="true" hidden="false" outlineLevel="0" max="13057" min="13057" style="13" width="10.44"/>
    <col collapsed="false" customWidth="true" hidden="false" outlineLevel="0" max="13058" min="13058" style="13" width="10.33"/>
    <col collapsed="false" customWidth="false" hidden="false" outlineLevel="0" max="13309" min="13059" style="13" width="9.11"/>
    <col collapsed="false" customWidth="true" hidden="false" outlineLevel="0" max="13310" min="13310" style="13" width="17.11"/>
    <col collapsed="false" customWidth="false" hidden="false" outlineLevel="0" max="13312" min="13311" style="13" width="9.11"/>
    <col collapsed="false" customWidth="true" hidden="false" outlineLevel="0" max="13313" min="13313" style="13" width="10.44"/>
    <col collapsed="false" customWidth="true" hidden="false" outlineLevel="0" max="13314" min="13314" style="13" width="10.33"/>
    <col collapsed="false" customWidth="false" hidden="false" outlineLevel="0" max="13565" min="13315" style="13" width="9.11"/>
    <col collapsed="false" customWidth="true" hidden="false" outlineLevel="0" max="13566" min="13566" style="13" width="17.11"/>
    <col collapsed="false" customWidth="false" hidden="false" outlineLevel="0" max="13568" min="13567" style="13" width="9.11"/>
    <col collapsed="false" customWidth="true" hidden="false" outlineLevel="0" max="13569" min="13569" style="13" width="10.44"/>
    <col collapsed="false" customWidth="true" hidden="false" outlineLevel="0" max="13570" min="13570" style="13" width="10.33"/>
    <col collapsed="false" customWidth="false" hidden="false" outlineLevel="0" max="13821" min="13571" style="13" width="9.11"/>
    <col collapsed="false" customWidth="true" hidden="false" outlineLevel="0" max="13822" min="13822" style="13" width="17.11"/>
    <col collapsed="false" customWidth="false" hidden="false" outlineLevel="0" max="13824" min="13823" style="13" width="9.11"/>
    <col collapsed="false" customWidth="true" hidden="false" outlineLevel="0" max="13825" min="13825" style="13" width="10.44"/>
    <col collapsed="false" customWidth="true" hidden="false" outlineLevel="0" max="13826" min="13826" style="13" width="10.33"/>
    <col collapsed="false" customWidth="false" hidden="false" outlineLevel="0" max="14077" min="13827" style="13" width="9.11"/>
    <col collapsed="false" customWidth="true" hidden="false" outlineLevel="0" max="14078" min="14078" style="13" width="17.11"/>
    <col collapsed="false" customWidth="false" hidden="false" outlineLevel="0" max="14080" min="14079" style="13" width="9.11"/>
    <col collapsed="false" customWidth="true" hidden="false" outlineLevel="0" max="14081" min="14081" style="13" width="10.44"/>
    <col collapsed="false" customWidth="true" hidden="false" outlineLevel="0" max="14082" min="14082" style="13" width="10.33"/>
    <col collapsed="false" customWidth="false" hidden="false" outlineLevel="0" max="14333" min="14083" style="13" width="9.11"/>
    <col collapsed="false" customWidth="true" hidden="false" outlineLevel="0" max="14334" min="14334" style="13" width="17.11"/>
    <col collapsed="false" customWidth="false" hidden="false" outlineLevel="0" max="14336" min="14335" style="13" width="9.11"/>
    <col collapsed="false" customWidth="true" hidden="false" outlineLevel="0" max="14337" min="14337" style="13" width="10.44"/>
    <col collapsed="false" customWidth="true" hidden="false" outlineLevel="0" max="14338" min="14338" style="13" width="10.33"/>
    <col collapsed="false" customWidth="false" hidden="false" outlineLevel="0" max="14589" min="14339" style="13" width="9.11"/>
    <col collapsed="false" customWidth="true" hidden="false" outlineLevel="0" max="14590" min="14590" style="13" width="17.11"/>
    <col collapsed="false" customWidth="false" hidden="false" outlineLevel="0" max="14592" min="14591" style="13" width="9.11"/>
    <col collapsed="false" customWidth="true" hidden="false" outlineLevel="0" max="14593" min="14593" style="13" width="10.44"/>
    <col collapsed="false" customWidth="true" hidden="false" outlineLevel="0" max="14594" min="14594" style="13" width="10.33"/>
    <col collapsed="false" customWidth="false" hidden="false" outlineLevel="0" max="14845" min="14595" style="13" width="9.11"/>
    <col collapsed="false" customWidth="true" hidden="false" outlineLevel="0" max="14846" min="14846" style="13" width="17.11"/>
    <col collapsed="false" customWidth="false" hidden="false" outlineLevel="0" max="14848" min="14847" style="13" width="9.11"/>
    <col collapsed="false" customWidth="true" hidden="false" outlineLevel="0" max="14849" min="14849" style="13" width="10.44"/>
    <col collapsed="false" customWidth="true" hidden="false" outlineLevel="0" max="14850" min="14850" style="13" width="10.33"/>
    <col collapsed="false" customWidth="false" hidden="false" outlineLevel="0" max="15101" min="14851" style="13" width="9.11"/>
    <col collapsed="false" customWidth="true" hidden="false" outlineLevel="0" max="15102" min="15102" style="13" width="17.11"/>
    <col collapsed="false" customWidth="false" hidden="false" outlineLevel="0" max="15104" min="15103" style="13" width="9.11"/>
    <col collapsed="false" customWidth="true" hidden="false" outlineLevel="0" max="15105" min="15105" style="13" width="10.44"/>
    <col collapsed="false" customWidth="true" hidden="false" outlineLevel="0" max="15106" min="15106" style="13" width="10.33"/>
    <col collapsed="false" customWidth="false" hidden="false" outlineLevel="0" max="15357" min="15107" style="13" width="9.11"/>
    <col collapsed="false" customWidth="true" hidden="false" outlineLevel="0" max="15358" min="15358" style="13" width="17.11"/>
    <col collapsed="false" customWidth="false" hidden="false" outlineLevel="0" max="15360" min="15359" style="13" width="9.11"/>
    <col collapsed="false" customWidth="true" hidden="false" outlineLevel="0" max="15361" min="15361" style="13" width="10.44"/>
    <col collapsed="false" customWidth="true" hidden="false" outlineLevel="0" max="15362" min="15362" style="13" width="10.33"/>
    <col collapsed="false" customWidth="false" hidden="false" outlineLevel="0" max="15613" min="15363" style="13" width="9.11"/>
    <col collapsed="false" customWidth="true" hidden="false" outlineLevel="0" max="15614" min="15614" style="13" width="17.11"/>
    <col collapsed="false" customWidth="false" hidden="false" outlineLevel="0" max="15616" min="15615" style="13" width="9.11"/>
    <col collapsed="false" customWidth="true" hidden="false" outlineLevel="0" max="15617" min="15617" style="13" width="10.44"/>
    <col collapsed="false" customWidth="true" hidden="false" outlineLevel="0" max="15618" min="15618" style="13" width="10.33"/>
    <col collapsed="false" customWidth="false" hidden="false" outlineLevel="0" max="15869" min="15619" style="13" width="9.11"/>
    <col collapsed="false" customWidth="true" hidden="false" outlineLevel="0" max="15870" min="15870" style="13" width="17.11"/>
    <col collapsed="false" customWidth="false" hidden="false" outlineLevel="0" max="15872" min="15871" style="13" width="9.11"/>
    <col collapsed="false" customWidth="true" hidden="false" outlineLevel="0" max="15873" min="15873" style="13" width="10.44"/>
    <col collapsed="false" customWidth="true" hidden="false" outlineLevel="0" max="15874" min="15874" style="13" width="10.33"/>
    <col collapsed="false" customWidth="false" hidden="false" outlineLevel="0" max="16125" min="15875" style="13" width="9.11"/>
    <col collapsed="false" customWidth="true" hidden="false" outlineLevel="0" max="16126" min="16126" style="13" width="17.11"/>
    <col collapsed="false" customWidth="false" hidden="false" outlineLevel="0" max="16128" min="16127" style="13" width="9.11"/>
    <col collapsed="false" customWidth="true" hidden="false" outlineLevel="0" max="16129" min="16129" style="13" width="10.44"/>
    <col collapsed="false" customWidth="true" hidden="false" outlineLevel="0" max="16130" min="16130" style="13" width="10.33"/>
    <col collapsed="false" customWidth="false" hidden="false" outlineLevel="0" max="16384" min="16131" style="13" width="9.11"/>
  </cols>
  <sheetData>
    <row r="2" customFormat="false" ht="14.25" hidden="false" customHeight="true" outlineLevel="0" collapsed="false">
      <c r="C2" s="26" t="s">
        <v>47</v>
      </c>
      <c r="D2" s="27" t="s">
        <v>48</v>
      </c>
      <c r="E2" s="28" t="s">
        <v>49</v>
      </c>
    </row>
    <row r="3" customFormat="false" ht="14.25" hidden="false" customHeight="false" outlineLevel="0" collapsed="false">
      <c r="A3" s="16" t="s">
        <v>50</v>
      </c>
      <c r="B3" s="29" t="s">
        <v>30</v>
      </c>
      <c r="C3" s="30" t="s">
        <v>51</v>
      </c>
      <c r="D3" s="16" t="s">
        <v>52</v>
      </c>
      <c r="E3" s="16" t="s">
        <v>53</v>
      </c>
    </row>
    <row r="4" customFormat="false" ht="14.25" hidden="false" customHeight="false" outlineLevel="0" collapsed="false">
      <c r="A4" s="13" t="s">
        <v>54</v>
      </c>
      <c r="B4" s="31" t="n">
        <v>43905</v>
      </c>
      <c r="C4" s="32" t="n">
        <v>1038</v>
      </c>
      <c r="D4" s="13" t="n">
        <v>179</v>
      </c>
      <c r="E4" s="13" t="n">
        <v>98</v>
      </c>
    </row>
    <row r="5" customFormat="false" ht="14.25" hidden="false" customHeight="false" outlineLevel="0" collapsed="false">
      <c r="A5" s="13" t="s">
        <v>55</v>
      </c>
      <c r="B5" s="31" t="n">
        <v>43869</v>
      </c>
      <c r="C5" s="32" t="n">
        <v>1880</v>
      </c>
      <c r="D5" s="13" t="n">
        <v>149</v>
      </c>
      <c r="E5" s="13" t="n">
        <v>95</v>
      </c>
      <c r="G5" s="33"/>
      <c r="H5" s="33"/>
    </row>
    <row r="6" customFormat="false" ht="15" hidden="false" customHeight="true" outlineLevel="0" collapsed="false">
      <c r="A6" s="13" t="s">
        <v>56</v>
      </c>
      <c r="B6" s="31" t="n">
        <v>43855</v>
      </c>
      <c r="C6" s="32" t="n">
        <v>821</v>
      </c>
      <c r="D6" s="34" t="n">
        <v>385</v>
      </c>
      <c r="E6" s="13" t="n">
        <v>146</v>
      </c>
      <c r="G6" s="35"/>
      <c r="H6" s="35"/>
    </row>
    <row r="7" customFormat="false" ht="14.25" hidden="false" customHeight="false" outlineLevel="0" collapsed="false">
      <c r="A7" s="13" t="s">
        <v>57</v>
      </c>
      <c r="B7" s="31" t="n">
        <v>43859</v>
      </c>
      <c r="C7" s="32" t="n">
        <v>1822</v>
      </c>
      <c r="D7" s="13" t="n">
        <v>328</v>
      </c>
      <c r="E7" s="13" t="n">
        <v>124</v>
      </c>
      <c r="G7" s="35"/>
      <c r="H7" s="35"/>
    </row>
    <row r="8" customFormat="false" ht="14.25" hidden="false" customHeight="false" outlineLevel="0" collapsed="false">
      <c r="A8" s="13" t="s">
        <v>58</v>
      </c>
      <c r="B8" s="31" t="n">
        <v>43871</v>
      </c>
      <c r="C8" s="32" t="n">
        <v>1073</v>
      </c>
      <c r="D8" s="13" t="n">
        <v>128</v>
      </c>
      <c r="E8" s="13" t="n">
        <v>32</v>
      </c>
      <c r="G8" s="35"/>
      <c r="H8" s="35"/>
    </row>
    <row r="9" customFormat="false" ht="14.25" hidden="false" customHeight="false" outlineLevel="0" collapsed="false">
      <c r="A9" s="13" t="s">
        <v>59</v>
      </c>
      <c r="B9" s="31" t="n">
        <v>43875</v>
      </c>
      <c r="C9" s="32" t="n">
        <v>1881</v>
      </c>
      <c r="D9" s="13" t="n">
        <v>376</v>
      </c>
      <c r="E9" s="13" t="n">
        <v>58</v>
      </c>
    </row>
    <row r="10" customFormat="false" ht="14.25" hidden="false" customHeight="false" outlineLevel="0" collapsed="false">
      <c r="A10" s="13" t="s">
        <v>60</v>
      </c>
      <c r="B10" s="31" t="n">
        <v>43915</v>
      </c>
      <c r="C10" s="32" t="n">
        <v>1222</v>
      </c>
      <c r="D10" s="13" t="n">
        <v>37</v>
      </c>
      <c r="E10" s="13" t="n">
        <v>5</v>
      </c>
    </row>
    <row r="11" customFormat="false" ht="14.25" hidden="false" customHeight="false" outlineLevel="0" collapsed="false">
      <c r="A11" s="13" t="s">
        <v>61</v>
      </c>
      <c r="B11" s="31" t="n">
        <v>43895</v>
      </c>
      <c r="C11" s="32" t="n">
        <v>945</v>
      </c>
      <c r="D11" s="13" t="n">
        <v>265</v>
      </c>
      <c r="E11" s="13" t="n">
        <v>47</v>
      </c>
    </row>
    <row r="12" customFormat="false" ht="14.25" hidden="false" customHeight="false" outlineLevel="0" collapsed="false">
      <c r="A12" s="13" t="s">
        <v>62</v>
      </c>
      <c r="B12" s="31" t="n">
        <v>43867</v>
      </c>
      <c r="C12" s="32" t="n">
        <v>910</v>
      </c>
      <c r="D12" s="13" t="n">
        <v>93</v>
      </c>
      <c r="E12" s="13" t="n">
        <v>45</v>
      </c>
    </row>
    <row r="13" customFormat="false" ht="14.25" hidden="false" customHeight="false" outlineLevel="0" collapsed="false">
      <c r="A13" s="13" t="s">
        <v>63</v>
      </c>
      <c r="B13" s="31" t="n">
        <v>43921</v>
      </c>
      <c r="C13" s="32" t="n">
        <v>1233</v>
      </c>
      <c r="D13" s="13" t="n">
        <v>415</v>
      </c>
      <c r="E13" s="13" t="n">
        <v>59</v>
      </c>
    </row>
    <row r="14" customFormat="false" ht="14.25" hidden="false" customHeight="false" outlineLevel="0" collapsed="false">
      <c r="A14" s="13" t="s">
        <v>64</v>
      </c>
      <c r="B14" s="31" t="n">
        <v>43853</v>
      </c>
      <c r="C14" s="32" t="n">
        <v>1180</v>
      </c>
      <c r="D14" s="13" t="n">
        <v>205</v>
      </c>
      <c r="E14" s="13" t="n">
        <v>147</v>
      </c>
    </row>
    <row r="15" customFormat="false" ht="14.25" hidden="false" customHeight="false" outlineLevel="0" collapsed="false">
      <c r="A15" s="13" t="s">
        <v>65</v>
      </c>
      <c r="B15" s="31" t="n">
        <v>43861</v>
      </c>
      <c r="C15" s="32" t="n">
        <v>1965</v>
      </c>
      <c r="D15" s="13" t="n">
        <v>145</v>
      </c>
      <c r="E15" s="13" t="n">
        <v>31</v>
      </c>
    </row>
    <row r="16" customFormat="false" ht="14.25" hidden="false" customHeight="false" outlineLevel="0" collapsed="false">
      <c r="A16" s="13" t="s">
        <v>66</v>
      </c>
      <c r="B16" s="31" t="n">
        <v>43913</v>
      </c>
      <c r="C16" s="32" t="n">
        <v>955</v>
      </c>
      <c r="D16" s="13" t="n">
        <v>37</v>
      </c>
      <c r="E16" s="13" t="n">
        <v>8</v>
      </c>
    </row>
    <row r="17" customFormat="false" ht="14.25" hidden="false" customHeight="false" outlineLevel="0" collapsed="false">
      <c r="A17" s="13" t="s">
        <v>67</v>
      </c>
      <c r="B17" s="31" t="n">
        <v>43899</v>
      </c>
      <c r="C17" s="32" t="n">
        <v>781</v>
      </c>
      <c r="D17" s="13" t="n">
        <v>85</v>
      </c>
      <c r="E17" s="13" t="n">
        <v>33</v>
      </c>
    </row>
    <row r="18" customFormat="false" ht="14.25" hidden="false" customHeight="false" outlineLevel="0" collapsed="false">
      <c r="A18" s="13" t="s">
        <v>68</v>
      </c>
      <c r="B18" s="31" t="n">
        <v>43863</v>
      </c>
      <c r="C18" s="32" t="n">
        <v>1964</v>
      </c>
      <c r="D18" s="13" t="n">
        <v>111</v>
      </c>
      <c r="E18" s="13" t="n">
        <v>73</v>
      </c>
    </row>
    <row r="19" customFormat="false" ht="14.25" hidden="false" customHeight="false" outlineLevel="0" collapsed="false">
      <c r="A19" s="13" t="s">
        <v>69</v>
      </c>
      <c r="B19" s="31" t="n">
        <v>43911</v>
      </c>
      <c r="C19" s="32" t="n">
        <v>1190</v>
      </c>
      <c r="D19" s="13" t="n">
        <v>275</v>
      </c>
      <c r="E19" s="13" t="n">
        <v>37</v>
      </c>
    </row>
    <row r="20" customFormat="false" ht="14.25" hidden="false" customHeight="false" outlineLevel="0" collapsed="false">
      <c r="A20" s="13" t="s">
        <v>70</v>
      </c>
      <c r="B20" s="31" t="n">
        <v>43897</v>
      </c>
      <c r="C20" s="32" t="n">
        <v>904</v>
      </c>
      <c r="D20" s="13" t="n">
        <v>171</v>
      </c>
      <c r="E20" s="13" t="n">
        <v>145</v>
      </c>
    </row>
    <row r="21" customFormat="false" ht="14.25" hidden="false" customHeight="false" outlineLevel="0" collapsed="false">
      <c r="A21" s="13" t="s">
        <v>71</v>
      </c>
      <c r="B21" s="31" t="n">
        <v>43901</v>
      </c>
      <c r="C21" s="32" t="n">
        <v>936</v>
      </c>
      <c r="D21" s="13" t="n">
        <v>279</v>
      </c>
      <c r="E21" s="13" t="n">
        <v>109</v>
      </c>
    </row>
    <row r="22" customFormat="false" ht="14.25" hidden="false" customHeight="false" outlineLevel="0" collapsed="false">
      <c r="A22" s="13" t="s">
        <v>72</v>
      </c>
      <c r="B22" s="31" t="n">
        <v>43879</v>
      </c>
      <c r="C22" s="32" t="n">
        <v>926</v>
      </c>
      <c r="D22" s="13" t="n">
        <v>354</v>
      </c>
      <c r="E22" s="13" t="n">
        <v>19</v>
      </c>
    </row>
    <row r="23" customFormat="false" ht="14.25" hidden="false" customHeight="false" outlineLevel="0" collapsed="false">
      <c r="A23" s="13" t="s">
        <v>73</v>
      </c>
      <c r="B23" s="31" t="n">
        <v>43881</v>
      </c>
      <c r="C23" s="32" t="n">
        <v>1775</v>
      </c>
      <c r="D23" s="13" t="n">
        <v>66</v>
      </c>
      <c r="E23" s="13" t="n">
        <v>12</v>
      </c>
    </row>
    <row r="24" customFormat="false" ht="14.25" hidden="false" customHeight="false" outlineLevel="0" collapsed="false">
      <c r="A24" s="13" t="s">
        <v>74</v>
      </c>
      <c r="B24" s="31" t="n">
        <v>43903</v>
      </c>
      <c r="C24" s="32" t="n">
        <v>1740</v>
      </c>
      <c r="D24" s="13" t="n">
        <v>69</v>
      </c>
      <c r="E24" s="13" t="n">
        <v>59</v>
      </c>
    </row>
    <row r="25" customFormat="false" ht="14.25" hidden="false" customHeight="false" outlineLevel="0" collapsed="false">
      <c r="A25" s="13" t="s">
        <v>75</v>
      </c>
      <c r="B25" s="31" t="n">
        <v>43857</v>
      </c>
      <c r="C25" s="32" t="n">
        <v>1724</v>
      </c>
      <c r="D25" s="13" t="n">
        <v>499</v>
      </c>
      <c r="E25" s="13" t="n">
        <v>151</v>
      </c>
    </row>
  </sheetData>
  <conditionalFormatting sqref="D4:D25">
    <cfRule type="aboveAverage" priority="2" aboveAverage="1" equalAverage="0" bottom="0" percent="0" rank="0" text="" dxfId="10">
      <formula>0</formula>
    </cfRule>
  </conditionalFormatting>
  <conditionalFormatting sqref="E4:E25">
    <cfRule type="top10" priority="3" aboveAverage="0" equalAverage="0" bottom="1" percent="0" rank="10" text="" dxfId="11"/>
  </conditionalFormatting>
  <conditionalFormatting sqref="C4:C25">
    <cfRule type="top10" priority="4" aboveAverage="0" equalAverage="0" bottom="0" percent="1" rank="20" text="" dxfId="12"/>
  </conditionalFormatting>
  <printOptions headings="false" gridLines="true" gridLinesSet="true" horizontalCentered="false" verticalCentered="false"/>
  <pageMargins left="0.75" right="0.75" top="1" bottom="1" header="0.5" footer="0.5"/>
  <pageSetup paperSize="1" scale="6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  <drawing r:id="rId1"/>
  <tableParts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cols>
    <col collapsed="false" customWidth="true" hidden="false" outlineLevel="0" max="6" min="1" style="0" width="13.34"/>
  </cols>
  <sheetData>
    <row r="2" customFormat="false" ht="14.25" hidden="false" customHeight="false" outlineLevel="0" collapsed="false">
      <c r="A2" s="36" t="s">
        <v>76</v>
      </c>
      <c r="B2" s="37" t="s">
        <v>77</v>
      </c>
      <c r="C2" s="37" t="s">
        <v>78</v>
      </c>
      <c r="D2" s="37" t="s">
        <v>79</v>
      </c>
      <c r="E2" s="37" t="s">
        <v>80</v>
      </c>
      <c r="F2" s="37" t="s">
        <v>81</v>
      </c>
    </row>
    <row r="3" customFormat="false" ht="14.25" hidden="false" customHeight="false" outlineLevel="0" collapsed="false">
      <c r="A3" s="38" t="s">
        <v>82</v>
      </c>
      <c r="B3" s="39" t="n">
        <v>96</v>
      </c>
      <c r="C3" s="39" t="n">
        <v>97</v>
      </c>
      <c r="D3" s="39" t="n">
        <v>90</v>
      </c>
      <c r="E3" s="39" t="n">
        <v>82</v>
      </c>
      <c r="F3" s="40" t="n">
        <f aca="false">(B3+(C3*3)+D3+(E3*3))/8</f>
        <v>90.375</v>
      </c>
    </row>
    <row r="4" customFormat="false" ht="14.25" hidden="false" customHeight="false" outlineLevel="0" collapsed="false">
      <c r="A4" s="38" t="s">
        <v>83</v>
      </c>
      <c r="B4" s="38" t="n">
        <v>59</v>
      </c>
      <c r="C4" s="38" t="n">
        <v>55</v>
      </c>
      <c r="D4" s="38" t="n">
        <v>71</v>
      </c>
      <c r="E4" s="38" t="n">
        <v>94</v>
      </c>
      <c r="F4" s="41" t="n">
        <f aca="false">(B4+(C4*3)+D4+(E4*3))/8</f>
        <v>72.125</v>
      </c>
    </row>
    <row r="5" customFormat="false" ht="14.25" hidden="false" customHeight="false" outlineLevel="0" collapsed="false">
      <c r="A5" s="38" t="s">
        <v>84</v>
      </c>
      <c r="B5" s="38" t="n">
        <v>69</v>
      </c>
      <c r="C5" s="38" t="n">
        <v>71</v>
      </c>
      <c r="D5" s="38" t="n">
        <v>98</v>
      </c>
      <c r="E5" s="38" t="n">
        <v>98</v>
      </c>
      <c r="F5" s="41" t="n">
        <f aca="false">(B5+(C5*3)+D5+(E5*3))/8</f>
        <v>84.25</v>
      </c>
    </row>
    <row r="6" customFormat="false" ht="14.25" hidden="false" customHeight="false" outlineLevel="0" collapsed="false">
      <c r="A6" s="38" t="s">
        <v>85</v>
      </c>
      <c r="B6" s="38" t="n">
        <v>99</v>
      </c>
      <c r="C6" s="38" t="n">
        <v>90</v>
      </c>
      <c r="D6" s="38" t="n">
        <v>59</v>
      </c>
      <c r="E6" s="38" t="n">
        <v>79</v>
      </c>
      <c r="F6" s="41" t="n">
        <f aca="false">(B6+(C6*3)+D6+(E6*3))/8</f>
        <v>83.125</v>
      </c>
    </row>
    <row r="7" customFormat="false" ht="14.25" hidden="false" customHeight="false" outlineLevel="0" collapsed="false">
      <c r="A7" s="38" t="s">
        <v>86</v>
      </c>
      <c r="B7" s="38" t="n">
        <v>56</v>
      </c>
      <c r="C7" s="38" t="n">
        <v>86</v>
      </c>
      <c r="D7" s="38" t="n">
        <v>65</v>
      </c>
      <c r="E7" s="38" t="n">
        <v>74</v>
      </c>
      <c r="F7" s="41" t="n">
        <f aca="false">(B7+(C7*3)+D7+(E7*3))/8</f>
        <v>75.125</v>
      </c>
    </row>
    <row r="8" customFormat="false" ht="14.25" hidden="false" customHeight="false" outlineLevel="0" collapsed="false">
      <c r="A8" s="38" t="s">
        <v>87</v>
      </c>
      <c r="B8" s="38" t="n">
        <v>57</v>
      </c>
      <c r="C8" s="38" t="n">
        <v>61</v>
      </c>
      <c r="D8" s="38" t="n">
        <v>84</v>
      </c>
      <c r="E8" s="38" t="n">
        <v>67</v>
      </c>
      <c r="F8" s="41" t="n">
        <f aca="false">(B8+(C8*3)+D8+(E8*3))/8</f>
        <v>65.625</v>
      </c>
    </row>
    <row r="9" customFormat="false" ht="14.25" hidden="false" customHeight="false" outlineLevel="0" collapsed="false">
      <c r="A9" s="38" t="s">
        <v>88</v>
      </c>
      <c r="B9" s="38" t="n">
        <v>55</v>
      </c>
      <c r="C9" s="38" t="n">
        <v>86</v>
      </c>
      <c r="D9" s="38" t="n">
        <v>59</v>
      </c>
      <c r="E9" s="38" t="n">
        <v>86</v>
      </c>
      <c r="F9" s="41" t="n">
        <f aca="false">(B9+(C9*3)+D9+(E9*3))/8</f>
        <v>78.75</v>
      </c>
    </row>
    <row r="10" customFormat="false" ht="14.25" hidden="false" customHeight="false" outlineLevel="0" collapsed="false">
      <c r="A10" s="38" t="s">
        <v>89</v>
      </c>
      <c r="B10" s="38" t="n">
        <v>89</v>
      </c>
      <c r="C10" s="38" t="n">
        <v>91</v>
      </c>
      <c r="D10" s="38" t="n">
        <v>91</v>
      </c>
      <c r="E10" s="38" t="n">
        <v>81</v>
      </c>
      <c r="F10" s="41" t="n">
        <f aca="false">(B10+(C10*3)+D10+(E10*3))/8</f>
        <v>87</v>
      </c>
    </row>
    <row r="11" customFormat="false" ht="14.25" hidden="false" customHeight="false" outlineLevel="0" collapsed="false">
      <c r="A11" s="42" t="s">
        <v>90</v>
      </c>
      <c r="B11" s="42" t="n">
        <v>55</v>
      </c>
      <c r="C11" s="42" t="n">
        <v>77</v>
      </c>
      <c r="D11" s="42" t="n">
        <v>91</v>
      </c>
      <c r="E11" s="42" t="n">
        <v>86</v>
      </c>
      <c r="F11" s="43" t="n">
        <f aca="false">(B11+(C11*3)+D11+(E11*3))/8</f>
        <v>79.375</v>
      </c>
    </row>
  </sheetData>
  <conditionalFormatting sqref="F3:F11">
    <cfRule type="top10" priority="2" aboveAverage="0" equalAverage="0" bottom="0" percent="0" rank="2" text="" dxfId="14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2.109375" defaultRowHeight="14.25" zeroHeight="false" outlineLevelRow="0" outlineLevelCol="0"/>
  <cols>
    <col collapsed="false" customWidth="true" hidden="false" outlineLevel="0" max="1" min="1" style="44" width="19.88"/>
    <col collapsed="false" customWidth="true" hidden="false" outlineLevel="0" max="2" min="2" style="44" width="27.34"/>
    <col collapsed="false" customWidth="true" hidden="false" outlineLevel="0" max="3" min="3" style="44" width="12.56"/>
    <col collapsed="false" customWidth="true" hidden="false" outlineLevel="0" max="4" min="4" style="44" width="13.67"/>
    <col collapsed="false" customWidth="true" hidden="false" outlineLevel="0" max="5" min="5" style="44" width="10.33"/>
    <col collapsed="false" customWidth="true" hidden="false" outlineLevel="0" max="6" min="6" style="44" width="13.67"/>
    <col collapsed="false" customWidth="true" hidden="false" outlineLevel="0" max="7" min="7" style="44" width="11.11"/>
    <col collapsed="false" customWidth="false" hidden="false" outlineLevel="0" max="16384" min="8" style="44" width="22.11"/>
  </cols>
  <sheetData>
    <row r="2" customFormat="false" ht="14.25" hidden="false" customHeight="false" outlineLevel="0" collapsed="false">
      <c r="A2" s="45" t="s">
        <v>91</v>
      </c>
      <c r="B2" s="45" t="s">
        <v>92</v>
      </c>
      <c r="C2" s="45" t="s">
        <v>50</v>
      </c>
      <c r="D2" s="46" t="s">
        <v>93</v>
      </c>
      <c r="E2" s="45" t="s">
        <v>94</v>
      </c>
      <c r="F2" s="45" t="s">
        <v>95</v>
      </c>
    </row>
    <row r="3" customFormat="false" ht="14.25" hidden="false" customHeight="false" outlineLevel="0" collapsed="false">
      <c r="A3" s="44" t="s">
        <v>96</v>
      </c>
      <c r="B3" s="44" t="s">
        <v>97</v>
      </c>
      <c r="C3" s="44" t="s">
        <v>98</v>
      </c>
      <c r="D3" s="47" t="n">
        <v>5021</v>
      </c>
      <c r="E3" s="44" t="s">
        <v>99</v>
      </c>
      <c r="F3" s="44" t="s">
        <v>100</v>
      </c>
    </row>
    <row r="4" customFormat="false" ht="14.25" hidden="false" customHeight="false" outlineLevel="0" collapsed="false">
      <c r="A4" s="44" t="s">
        <v>101</v>
      </c>
      <c r="B4" s="44" t="s">
        <v>102</v>
      </c>
      <c r="C4" s="44" t="s">
        <v>98</v>
      </c>
      <c r="D4" s="47" t="n">
        <v>5023</v>
      </c>
      <c r="E4" s="44" t="s">
        <v>99</v>
      </c>
      <c r="F4" s="44" t="s">
        <v>103</v>
      </c>
    </row>
    <row r="5" customFormat="false" ht="14.25" hidden="false" customHeight="false" outlineLevel="0" collapsed="false">
      <c r="A5" s="44" t="s">
        <v>104</v>
      </c>
      <c r="B5" s="44" t="s">
        <v>105</v>
      </c>
      <c r="C5" s="44" t="s">
        <v>106</v>
      </c>
      <c r="D5" s="47" t="s">
        <v>107</v>
      </c>
      <c r="E5" s="44" t="s">
        <v>108</v>
      </c>
      <c r="F5" s="44" t="s">
        <v>109</v>
      </c>
    </row>
    <row r="6" customFormat="false" ht="14.25" hidden="false" customHeight="false" outlineLevel="0" collapsed="false">
      <c r="A6" s="44" t="s">
        <v>110</v>
      </c>
      <c r="B6" s="44" t="s">
        <v>111</v>
      </c>
      <c r="C6" s="44" t="s">
        <v>112</v>
      </c>
      <c r="D6" s="47" t="n">
        <v>67000</v>
      </c>
      <c r="E6" s="44" t="s">
        <v>113</v>
      </c>
      <c r="F6" s="44" t="s">
        <v>114</v>
      </c>
    </row>
    <row r="7" customFormat="false" ht="14.25" hidden="false" customHeight="false" outlineLevel="0" collapsed="false">
      <c r="A7" s="44" t="s">
        <v>115</v>
      </c>
      <c r="B7" s="44" t="s">
        <v>116</v>
      </c>
      <c r="C7" s="44" t="s">
        <v>117</v>
      </c>
      <c r="D7" s="47" t="s">
        <v>118</v>
      </c>
      <c r="E7" s="44" t="s">
        <v>119</v>
      </c>
      <c r="F7" s="44" t="s">
        <v>120</v>
      </c>
    </row>
    <row r="8" customFormat="false" ht="14.25" hidden="false" customHeight="false" outlineLevel="0" collapsed="false">
      <c r="A8" s="44" t="s">
        <v>121</v>
      </c>
      <c r="B8" s="44" t="s">
        <v>122</v>
      </c>
      <c r="C8" s="44" t="s">
        <v>123</v>
      </c>
      <c r="D8" s="47" t="n">
        <v>5020</v>
      </c>
      <c r="E8" s="44" t="s">
        <v>124</v>
      </c>
      <c r="F8" s="44" t="s">
        <v>125</v>
      </c>
    </row>
    <row r="9" customFormat="false" ht="14.25" hidden="false" customHeight="false" outlineLevel="0" collapsed="false">
      <c r="A9" s="44" t="s">
        <v>126</v>
      </c>
      <c r="B9" s="44" t="s">
        <v>127</v>
      </c>
      <c r="C9" s="44" t="s">
        <v>98</v>
      </c>
      <c r="D9" s="47" t="n">
        <v>5033</v>
      </c>
      <c r="E9" s="44" t="s">
        <v>99</v>
      </c>
      <c r="F9" s="44" t="s">
        <v>128</v>
      </c>
    </row>
    <row r="10" customFormat="false" ht="14.25" hidden="false" customHeight="false" outlineLevel="0" collapsed="false">
      <c r="A10" s="44" t="s">
        <v>129</v>
      </c>
      <c r="B10" s="44" t="s">
        <v>130</v>
      </c>
      <c r="C10" s="44" t="s">
        <v>131</v>
      </c>
      <c r="D10" s="47" t="n">
        <v>68306</v>
      </c>
      <c r="E10" s="44" t="s">
        <v>41</v>
      </c>
      <c r="F10" s="44" t="s">
        <v>132</v>
      </c>
    </row>
    <row r="11" customFormat="false" ht="14.25" hidden="false" customHeight="false" outlineLevel="0" collapsed="false">
      <c r="A11" s="44" t="s">
        <v>133</v>
      </c>
      <c r="B11" s="44" t="s">
        <v>134</v>
      </c>
      <c r="C11" s="44" t="s">
        <v>135</v>
      </c>
      <c r="D11" s="47" t="n">
        <v>50739</v>
      </c>
      <c r="E11" s="44" t="s">
        <v>41</v>
      </c>
      <c r="F11" s="44" t="s">
        <v>136</v>
      </c>
    </row>
    <row r="12" customFormat="false" ht="14.25" hidden="false" customHeight="false" outlineLevel="0" collapsed="false">
      <c r="A12" s="44" t="s">
        <v>133</v>
      </c>
      <c r="B12" s="44" t="s">
        <v>134</v>
      </c>
      <c r="C12" s="44" t="s">
        <v>135</v>
      </c>
      <c r="D12" s="47" t="n">
        <v>50739</v>
      </c>
      <c r="E12" s="44" t="s">
        <v>41</v>
      </c>
      <c r="F12" s="44" t="s">
        <v>136</v>
      </c>
    </row>
    <row r="13" customFormat="false" ht="14.25" hidden="false" customHeight="false" outlineLevel="0" collapsed="false">
      <c r="A13" s="44" t="s">
        <v>137</v>
      </c>
      <c r="B13" s="44" t="s">
        <v>138</v>
      </c>
      <c r="C13" s="44" t="s">
        <v>139</v>
      </c>
      <c r="D13" s="47" t="n">
        <v>1307</v>
      </c>
      <c r="E13" s="44" t="s">
        <v>41</v>
      </c>
      <c r="F13" s="44" t="s">
        <v>140</v>
      </c>
    </row>
    <row r="14" customFormat="false" ht="14.25" hidden="false" customHeight="false" outlineLevel="0" collapsed="false">
      <c r="A14" s="44" t="s">
        <v>141</v>
      </c>
      <c r="B14" s="44" t="s">
        <v>142</v>
      </c>
      <c r="C14" s="44" t="s">
        <v>143</v>
      </c>
      <c r="D14" s="47" t="n">
        <v>1756</v>
      </c>
      <c r="E14" s="44" t="s">
        <v>144</v>
      </c>
      <c r="F14" s="44" t="s">
        <v>145</v>
      </c>
    </row>
    <row r="15" customFormat="false" ht="14.25" hidden="false" customHeight="false" outlineLevel="0" collapsed="false">
      <c r="A15" s="44" t="s">
        <v>146</v>
      </c>
      <c r="B15" s="44" t="s">
        <v>147</v>
      </c>
      <c r="C15" s="44" t="s">
        <v>148</v>
      </c>
      <c r="D15" s="47" t="n">
        <v>12209</v>
      </c>
      <c r="E15" s="44" t="s">
        <v>41</v>
      </c>
      <c r="F15" s="44" t="s">
        <v>149</v>
      </c>
    </row>
    <row r="16" customFormat="false" ht="14.25" hidden="false" customHeight="false" outlineLevel="0" collapsed="false">
      <c r="A16" s="44" t="s">
        <v>150</v>
      </c>
      <c r="B16" s="44" t="s">
        <v>151</v>
      </c>
      <c r="C16" s="44" t="s">
        <v>152</v>
      </c>
      <c r="D16" s="47" t="n">
        <v>75012</v>
      </c>
      <c r="E16" s="44" t="s">
        <v>113</v>
      </c>
      <c r="F16" s="44" t="s">
        <v>153</v>
      </c>
    </row>
    <row r="17" customFormat="false" ht="14.25" hidden="false" customHeight="false" outlineLevel="0" collapsed="false">
      <c r="A17" s="44" t="s">
        <v>129</v>
      </c>
      <c r="B17" s="44" t="s">
        <v>130</v>
      </c>
      <c r="C17" s="44" t="s">
        <v>131</v>
      </c>
      <c r="D17" s="47" t="n">
        <v>68306</v>
      </c>
      <c r="E17" s="44" t="s">
        <v>41</v>
      </c>
      <c r="F17" s="44" t="s">
        <v>132</v>
      </c>
    </row>
    <row r="18" customFormat="false" ht="14.25" hidden="false" customHeight="false" outlineLevel="0" collapsed="false">
      <c r="A18" s="44" t="s">
        <v>154</v>
      </c>
      <c r="B18" s="44" t="s">
        <v>155</v>
      </c>
      <c r="C18" s="44" t="s">
        <v>156</v>
      </c>
      <c r="D18" s="47" t="n">
        <v>1010</v>
      </c>
      <c r="E18" s="44" t="s">
        <v>157</v>
      </c>
      <c r="F18" s="44" t="s">
        <v>158</v>
      </c>
    </row>
    <row r="19" customFormat="false" ht="14.25" hidden="false" customHeight="false" outlineLevel="0" collapsed="false">
      <c r="A19" s="44" t="s">
        <v>115</v>
      </c>
      <c r="B19" s="44" t="s">
        <v>116</v>
      </c>
      <c r="C19" s="44" t="s">
        <v>117</v>
      </c>
      <c r="D19" s="47" t="s">
        <v>118</v>
      </c>
      <c r="E19" s="44" t="s">
        <v>119</v>
      </c>
      <c r="F19" s="44" t="s">
        <v>120</v>
      </c>
    </row>
    <row r="20" customFormat="false" ht="14.25" hidden="false" customHeight="false" outlineLevel="0" collapsed="false">
      <c r="A20" s="44" t="s">
        <v>146</v>
      </c>
      <c r="B20" s="44" t="s">
        <v>147</v>
      </c>
      <c r="C20" s="44" t="s">
        <v>148</v>
      </c>
      <c r="D20" s="47" t="n">
        <v>12209</v>
      </c>
      <c r="E20" s="44" t="s">
        <v>41</v>
      </c>
      <c r="F20" s="44" t="s">
        <v>149</v>
      </c>
    </row>
    <row r="21" customFormat="false" ht="14.25" hidden="false" customHeight="false" outlineLevel="0" collapsed="false">
      <c r="A21" s="44" t="s">
        <v>115</v>
      </c>
      <c r="B21" s="44" t="s">
        <v>116</v>
      </c>
      <c r="C21" s="44" t="s">
        <v>117</v>
      </c>
      <c r="D21" s="47" t="s">
        <v>118</v>
      </c>
      <c r="E21" s="44" t="s">
        <v>119</v>
      </c>
      <c r="F21" s="44" t="s">
        <v>120</v>
      </c>
    </row>
    <row r="23" customFormat="false" ht="14.25" hidden="false" customHeight="false" outlineLevel="0" collapsed="false">
      <c r="A23" s="36"/>
      <c r="B23" s="36"/>
      <c r="C23" s="36"/>
      <c r="D23" s="36"/>
      <c r="E23" s="36"/>
      <c r="F23" s="36"/>
      <c r="H23" s="36"/>
      <c r="I23" s="36"/>
    </row>
    <row r="24" customFormat="false" ht="14.25" hidden="false" customHeight="false" outlineLevel="0" collapsed="false">
      <c r="A24" s="48"/>
      <c r="B24" s="48"/>
      <c r="C24" s="48"/>
      <c r="D24" s="49"/>
      <c r="E24" s="48"/>
      <c r="F24" s="48"/>
      <c r="H24" s="48"/>
      <c r="I24" s="48"/>
    </row>
    <row r="25" customFormat="false" ht="14.25" hidden="false" customHeight="false" outlineLevel="0" collapsed="false">
      <c r="A25" s="48"/>
      <c r="B25" s="48"/>
      <c r="C25" s="48"/>
      <c r="D25" s="49"/>
      <c r="E25" s="48"/>
      <c r="F25" s="48"/>
      <c r="H25" s="48"/>
      <c r="I25" s="48"/>
    </row>
    <row r="26" customFormat="false" ht="14.25" hidden="false" customHeight="false" outlineLevel="0" collapsed="false">
      <c r="A26" s="48"/>
      <c r="B26" s="48"/>
      <c r="C26" s="48"/>
      <c r="D26" s="49"/>
      <c r="E26" s="48"/>
      <c r="F26" s="48"/>
      <c r="H26" s="48"/>
      <c r="I26" s="48"/>
    </row>
    <row r="27" customFormat="false" ht="14.25" hidden="false" customHeight="false" outlineLevel="0" collapsed="false">
      <c r="A27" s="48"/>
      <c r="B27" s="48"/>
      <c r="C27" s="48"/>
      <c r="D27" s="49"/>
      <c r="E27" s="48"/>
      <c r="F27" s="48"/>
      <c r="H27" s="48"/>
      <c r="I27" s="48"/>
    </row>
  </sheetData>
  <conditionalFormatting sqref="A3:A21">
    <cfRule type="duplicateValues" priority="2" aboveAverage="0" equalAverage="0" bottom="0" percent="0" rank="0" text="" dxfId="16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zeroHeight="false" outlineLevelRow="0" outlineLevelCol="0"/>
  <cols>
    <col collapsed="false" customWidth="true" hidden="false" outlineLevel="0" max="1" min="1" style="50" width="10.66"/>
    <col collapsed="false" customWidth="true" hidden="false" outlineLevel="0" max="14" min="2" style="50" width="8.34"/>
    <col collapsed="false" customWidth="true" hidden="false" outlineLevel="0" max="15" min="15" style="50" width="4"/>
    <col collapsed="false" customWidth="true" hidden="false" outlineLevel="0" max="16" min="16" style="50" width="7.44"/>
    <col collapsed="false" customWidth="true" hidden="false" outlineLevel="0" max="17" min="17" style="50" width="7.11"/>
    <col collapsed="false" customWidth="true" hidden="false" outlineLevel="0" max="18" min="18" style="50" width="4"/>
    <col collapsed="false" customWidth="true" hidden="false" outlineLevel="0" max="19" min="19" style="50" width="7.44"/>
    <col collapsed="false" customWidth="true" hidden="false" outlineLevel="0" max="20" min="20" style="50" width="7.11"/>
    <col collapsed="false" customWidth="true" hidden="false" outlineLevel="0" max="21" min="21" style="50" width="4"/>
    <col collapsed="false" customWidth="true" hidden="false" outlineLevel="0" max="22" min="22" style="50" width="7.44"/>
    <col collapsed="false" customWidth="true" hidden="false" outlineLevel="0" max="23" min="23" style="50" width="7.11"/>
    <col collapsed="false" customWidth="true" hidden="false" outlineLevel="0" max="24" min="24" style="50" width="4"/>
    <col collapsed="false" customWidth="true" hidden="false" outlineLevel="0" max="25" min="25" style="50" width="7.44"/>
    <col collapsed="false" customWidth="true" hidden="false" outlineLevel="0" max="26" min="26" style="50" width="7.11"/>
    <col collapsed="false" customWidth="true" hidden="false" outlineLevel="0" max="36" min="27" style="50" width="4"/>
    <col collapsed="false" customWidth="false" hidden="false" outlineLevel="0" max="278" min="37" style="50" width="9.11"/>
    <col collapsed="false" customWidth="true" hidden="false" outlineLevel="0" max="279" min="279" style="50" width="11.33"/>
    <col collapsed="false" customWidth="true" hidden="false" outlineLevel="0" max="283" min="280" style="50" width="5.56"/>
    <col collapsed="false" customWidth="true" hidden="false" outlineLevel="0" max="284" min="284" style="50" width="6.11"/>
    <col collapsed="false" customWidth="false" hidden="false" outlineLevel="0" max="534" min="285" style="50" width="9.11"/>
    <col collapsed="false" customWidth="true" hidden="false" outlineLevel="0" max="535" min="535" style="50" width="11.33"/>
    <col collapsed="false" customWidth="true" hidden="false" outlineLevel="0" max="539" min="536" style="50" width="5.56"/>
    <col collapsed="false" customWidth="true" hidden="false" outlineLevel="0" max="540" min="540" style="50" width="6.11"/>
    <col collapsed="false" customWidth="false" hidden="false" outlineLevel="0" max="790" min="541" style="50" width="9.11"/>
    <col collapsed="false" customWidth="true" hidden="false" outlineLevel="0" max="791" min="791" style="50" width="11.33"/>
    <col collapsed="false" customWidth="true" hidden="false" outlineLevel="0" max="795" min="792" style="50" width="5.56"/>
    <col collapsed="false" customWidth="true" hidden="false" outlineLevel="0" max="796" min="796" style="50" width="6.11"/>
    <col collapsed="false" customWidth="false" hidden="false" outlineLevel="0" max="1046" min="797" style="50" width="9.11"/>
    <col collapsed="false" customWidth="true" hidden="false" outlineLevel="0" max="1047" min="1047" style="50" width="11.33"/>
    <col collapsed="false" customWidth="true" hidden="false" outlineLevel="0" max="1051" min="1048" style="50" width="5.56"/>
    <col collapsed="false" customWidth="true" hidden="false" outlineLevel="0" max="1052" min="1052" style="50" width="6.11"/>
    <col collapsed="false" customWidth="false" hidden="false" outlineLevel="0" max="1302" min="1053" style="50" width="9.11"/>
    <col collapsed="false" customWidth="true" hidden="false" outlineLevel="0" max="1303" min="1303" style="50" width="11.33"/>
    <col collapsed="false" customWidth="true" hidden="false" outlineLevel="0" max="1307" min="1304" style="50" width="5.56"/>
    <col collapsed="false" customWidth="true" hidden="false" outlineLevel="0" max="1308" min="1308" style="50" width="6.11"/>
    <col collapsed="false" customWidth="false" hidden="false" outlineLevel="0" max="1558" min="1309" style="50" width="9.11"/>
    <col collapsed="false" customWidth="true" hidden="false" outlineLevel="0" max="1559" min="1559" style="50" width="11.33"/>
    <col collapsed="false" customWidth="true" hidden="false" outlineLevel="0" max="1563" min="1560" style="50" width="5.56"/>
    <col collapsed="false" customWidth="true" hidden="false" outlineLevel="0" max="1564" min="1564" style="50" width="6.11"/>
    <col collapsed="false" customWidth="false" hidden="false" outlineLevel="0" max="1814" min="1565" style="50" width="9.11"/>
    <col collapsed="false" customWidth="true" hidden="false" outlineLevel="0" max="1815" min="1815" style="50" width="11.33"/>
    <col collapsed="false" customWidth="true" hidden="false" outlineLevel="0" max="1819" min="1816" style="50" width="5.56"/>
    <col collapsed="false" customWidth="true" hidden="false" outlineLevel="0" max="1820" min="1820" style="50" width="6.11"/>
    <col collapsed="false" customWidth="false" hidden="false" outlineLevel="0" max="2070" min="1821" style="50" width="9.11"/>
    <col collapsed="false" customWidth="true" hidden="false" outlineLevel="0" max="2071" min="2071" style="50" width="11.33"/>
    <col collapsed="false" customWidth="true" hidden="false" outlineLevel="0" max="2075" min="2072" style="50" width="5.56"/>
    <col collapsed="false" customWidth="true" hidden="false" outlineLevel="0" max="2076" min="2076" style="50" width="6.11"/>
    <col collapsed="false" customWidth="false" hidden="false" outlineLevel="0" max="2326" min="2077" style="50" width="9.11"/>
    <col collapsed="false" customWidth="true" hidden="false" outlineLevel="0" max="2327" min="2327" style="50" width="11.33"/>
    <col collapsed="false" customWidth="true" hidden="false" outlineLevel="0" max="2331" min="2328" style="50" width="5.56"/>
    <col collapsed="false" customWidth="true" hidden="false" outlineLevel="0" max="2332" min="2332" style="50" width="6.11"/>
    <col collapsed="false" customWidth="false" hidden="false" outlineLevel="0" max="2582" min="2333" style="50" width="9.11"/>
    <col collapsed="false" customWidth="true" hidden="false" outlineLevel="0" max="2583" min="2583" style="50" width="11.33"/>
    <col collapsed="false" customWidth="true" hidden="false" outlineLevel="0" max="2587" min="2584" style="50" width="5.56"/>
    <col collapsed="false" customWidth="true" hidden="false" outlineLevel="0" max="2588" min="2588" style="50" width="6.11"/>
    <col collapsed="false" customWidth="false" hidden="false" outlineLevel="0" max="2838" min="2589" style="50" width="9.11"/>
    <col collapsed="false" customWidth="true" hidden="false" outlineLevel="0" max="2839" min="2839" style="50" width="11.33"/>
    <col collapsed="false" customWidth="true" hidden="false" outlineLevel="0" max="2843" min="2840" style="50" width="5.56"/>
    <col collapsed="false" customWidth="true" hidden="false" outlineLevel="0" max="2844" min="2844" style="50" width="6.11"/>
    <col collapsed="false" customWidth="false" hidden="false" outlineLevel="0" max="3094" min="2845" style="50" width="9.11"/>
    <col collapsed="false" customWidth="true" hidden="false" outlineLevel="0" max="3095" min="3095" style="50" width="11.33"/>
    <col collapsed="false" customWidth="true" hidden="false" outlineLevel="0" max="3099" min="3096" style="50" width="5.56"/>
    <col collapsed="false" customWidth="true" hidden="false" outlineLevel="0" max="3100" min="3100" style="50" width="6.11"/>
    <col collapsed="false" customWidth="false" hidden="false" outlineLevel="0" max="3350" min="3101" style="50" width="9.11"/>
    <col collapsed="false" customWidth="true" hidden="false" outlineLevel="0" max="3351" min="3351" style="50" width="11.33"/>
    <col collapsed="false" customWidth="true" hidden="false" outlineLevel="0" max="3355" min="3352" style="50" width="5.56"/>
    <col collapsed="false" customWidth="true" hidden="false" outlineLevel="0" max="3356" min="3356" style="50" width="6.11"/>
    <col collapsed="false" customWidth="false" hidden="false" outlineLevel="0" max="3606" min="3357" style="50" width="9.11"/>
    <col collapsed="false" customWidth="true" hidden="false" outlineLevel="0" max="3607" min="3607" style="50" width="11.33"/>
    <col collapsed="false" customWidth="true" hidden="false" outlineLevel="0" max="3611" min="3608" style="50" width="5.56"/>
    <col collapsed="false" customWidth="true" hidden="false" outlineLevel="0" max="3612" min="3612" style="50" width="6.11"/>
    <col collapsed="false" customWidth="false" hidden="false" outlineLevel="0" max="3862" min="3613" style="50" width="9.11"/>
    <col collapsed="false" customWidth="true" hidden="false" outlineLevel="0" max="3863" min="3863" style="50" width="11.33"/>
    <col collapsed="false" customWidth="true" hidden="false" outlineLevel="0" max="3867" min="3864" style="50" width="5.56"/>
    <col collapsed="false" customWidth="true" hidden="false" outlineLevel="0" max="3868" min="3868" style="50" width="6.11"/>
    <col collapsed="false" customWidth="false" hidden="false" outlineLevel="0" max="4118" min="3869" style="50" width="9.11"/>
    <col collapsed="false" customWidth="true" hidden="false" outlineLevel="0" max="4119" min="4119" style="50" width="11.33"/>
    <col collapsed="false" customWidth="true" hidden="false" outlineLevel="0" max="4123" min="4120" style="50" width="5.56"/>
    <col collapsed="false" customWidth="true" hidden="false" outlineLevel="0" max="4124" min="4124" style="50" width="6.11"/>
    <col collapsed="false" customWidth="false" hidden="false" outlineLevel="0" max="4374" min="4125" style="50" width="9.11"/>
    <col collapsed="false" customWidth="true" hidden="false" outlineLevel="0" max="4375" min="4375" style="50" width="11.33"/>
    <col collapsed="false" customWidth="true" hidden="false" outlineLevel="0" max="4379" min="4376" style="50" width="5.56"/>
    <col collapsed="false" customWidth="true" hidden="false" outlineLevel="0" max="4380" min="4380" style="50" width="6.11"/>
    <col collapsed="false" customWidth="false" hidden="false" outlineLevel="0" max="4630" min="4381" style="50" width="9.11"/>
    <col collapsed="false" customWidth="true" hidden="false" outlineLevel="0" max="4631" min="4631" style="50" width="11.33"/>
    <col collapsed="false" customWidth="true" hidden="false" outlineLevel="0" max="4635" min="4632" style="50" width="5.56"/>
    <col collapsed="false" customWidth="true" hidden="false" outlineLevel="0" max="4636" min="4636" style="50" width="6.11"/>
    <col collapsed="false" customWidth="false" hidden="false" outlineLevel="0" max="4886" min="4637" style="50" width="9.11"/>
    <col collapsed="false" customWidth="true" hidden="false" outlineLevel="0" max="4887" min="4887" style="50" width="11.33"/>
    <col collapsed="false" customWidth="true" hidden="false" outlineLevel="0" max="4891" min="4888" style="50" width="5.56"/>
    <col collapsed="false" customWidth="true" hidden="false" outlineLevel="0" max="4892" min="4892" style="50" width="6.11"/>
    <col collapsed="false" customWidth="false" hidden="false" outlineLevel="0" max="5142" min="4893" style="50" width="9.11"/>
    <col collapsed="false" customWidth="true" hidden="false" outlineLevel="0" max="5143" min="5143" style="50" width="11.33"/>
    <col collapsed="false" customWidth="true" hidden="false" outlineLevel="0" max="5147" min="5144" style="50" width="5.56"/>
    <col collapsed="false" customWidth="true" hidden="false" outlineLevel="0" max="5148" min="5148" style="50" width="6.11"/>
    <col collapsed="false" customWidth="false" hidden="false" outlineLevel="0" max="5398" min="5149" style="50" width="9.11"/>
    <col collapsed="false" customWidth="true" hidden="false" outlineLevel="0" max="5399" min="5399" style="50" width="11.33"/>
    <col collapsed="false" customWidth="true" hidden="false" outlineLevel="0" max="5403" min="5400" style="50" width="5.56"/>
    <col collapsed="false" customWidth="true" hidden="false" outlineLevel="0" max="5404" min="5404" style="50" width="6.11"/>
    <col collapsed="false" customWidth="false" hidden="false" outlineLevel="0" max="5654" min="5405" style="50" width="9.11"/>
    <col collapsed="false" customWidth="true" hidden="false" outlineLevel="0" max="5655" min="5655" style="50" width="11.33"/>
    <col collapsed="false" customWidth="true" hidden="false" outlineLevel="0" max="5659" min="5656" style="50" width="5.56"/>
    <col collapsed="false" customWidth="true" hidden="false" outlineLevel="0" max="5660" min="5660" style="50" width="6.11"/>
    <col collapsed="false" customWidth="false" hidden="false" outlineLevel="0" max="5910" min="5661" style="50" width="9.11"/>
    <col collapsed="false" customWidth="true" hidden="false" outlineLevel="0" max="5911" min="5911" style="50" width="11.33"/>
    <col collapsed="false" customWidth="true" hidden="false" outlineLevel="0" max="5915" min="5912" style="50" width="5.56"/>
    <col collapsed="false" customWidth="true" hidden="false" outlineLevel="0" max="5916" min="5916" style="50" width="6.11"/>
    <col collapsed="false" customWidth="false" hidden="false" outlineLevel="0" max="6166" min="5917" style="50" width="9.11"/>
    <col collapsed="false" customWidth="true" hidden="false" outlineLevel="0" max="6167" min="6167" style="50" width="11.33"/>
    <col collapsed="false" customWidth="true" hidden="false" outlineLevel="0" max="6171" min="6168" style="50" width="5.56"/>
    <col collapsed="false" customWidth="true" hidden="false" outlineLevel="0" max="6172" min="6172" style="50" width="6.11"/>
    <col collapsed="false" customWidth="false" hidden="false" outlineLevel="0" max="6422" min="6173" style="50" width="9.11"/>
    <col collapsed="false" customWidth="true" hidden="false" outlineLevel="0" max="6423" min="6423" style="50" width="11.33"/>
    <col collapsed="false" customWidth="true" hidden="false" outlineLevel="0" max="6427" min="6424" style="50" width="5.56"/>
    <col collapsed="false" customWidth="true" hidden="false" outlineLevel="0" max="6428" min="6428" style="50" width="6.11"/>
    <col collapsed="false" customWidth="false" hidden="false" outlineLevel="0" max="6678" min="6429" style="50" width="9.11"/>
    <col collapsed="false" customWidth="true" hidden="false" outlineLevel="0" max="6679" min="6679" style="50" width="11.33"/>
    <col collapsed="false" customWidth="true" hidden="false" outlineLevel="0" max="6683" min="6680" style="50" width="5.56"/>
    <col collapsed="false" customWidth="true" hidden="false" outlineLevel="0" max="6684" min="6684" style="50" width="6.11"/>
    <col collapsed="false" customWidth="false" hidden="false" outlineLevel="0" max="6934" min="6685" style="50" width="9.11"/>
    <col collapsed="false" customWidth="true" hidden="false" outlineLevel="0" max="6935" min="6935" style="50" width="11.33"/>
    <col collapsed="false" customWidth="true" hidden="false" outlineLevel="0" max="6939" min="6936" style="50" width="5.56"/>
    <col collapsed="false" customWidth="true" hidden="false" outlineLevel="0" max="6940" min="6940" style="50" width="6.11"/>
    <col collapsed="false" customWidth="false" hidden="false" outlineLevel="0" max="7190" min="6941" style="50" width="9.11"/>
    <col collapsed="false" customWidth="true" hidden="false" outlineLevel="0" max="7191" min="7191" style="50" width="11.33"/>
    <col collapsed="false" customWidth="true" hidden="false" outlineLevel="0" max="7195" min="7192" style="50" width="5.56"/>
    <col collapsed="false" customWidth="true" hidden="false" outlineLevel="0" max="7196" min="7196" style="50" width="6.11"/>
    <col collapsed="false" customWidth="false" hidden="false" outlineLevel="0" max="7446" min="7197" style="50" width="9.11"/>
    <col collapsed="false" customWidth="true" hidden="false" outlineLevel="0" max="7447" min="7447" style="50" width="11.33"/>
    <col collapsed="false" customWidth="true" hidden="false" outlineLevel="0" max="7451" min="7448" style="50" width="5.56"/>
    <col collapsed="false" customWidth="true" hidden="false" outlineLevel="0" max="7452" min="7452" style="50" width="6.11"/>
    <col collapsed="false" customWidth="false" hidden="false" outlineLevel="0" max="7702" min="7453" style="50" width="9.11"/>
    <col collapsed="false" customWidth="true" hidden="false" outlineLevel="0" max="7703" min="7703" style="50" width="11.33"/>
    <col collapsed="false" customWidth="true" hidden="false" outlineLevel="0" max="7707" min="7704" style="50" width="5.56"/>
    <col collapsed="false" customWidth="true" hidden="false" outlineLevel="0" max="7708" min="7708" style="50" width="6.11"/>
    <col collapsed="false" customWidth="false" hidden="false" outlineLevel="0" max="7958" min="7709" style="50" width="9.11"/>
    <col collapsed="false" customWidth="true" hidden="false" outlineLevel="0" max="7959" min="7959" style="50" width="11.33"/>
    <col collapsed="false" customWidth="true" hidden="false" outlineLevel="0" max="7963" min="7960" style="50" width="5.56"/>
    <col collapsed="false" customWidth="true" hidden="false" outlineLevel="0" max="7964" min="7964" style="50" width="6.11"/>
    <col collapsed="false" customWidth="false" hidden="false" outlineLevel="0" max="8214" min="7965" style="50" width="9.11"/>
    <col collapsed="false" customWidth="true" hidden="false" outlineLevel="0" max="8215" min="8215" style="50" width="11.33"/>
    <col collapsed="false" customWidth="true" hidden="false" outlineLevel="0" max="8219" min="8216" style="50" width="5.56"/>
    <col collapsed="false" customWidth="true" hidden="false" outlineLevel="0" max="8220" min="8220" style="50" width="6.11"/>
    <col collapsed="false" customWidth="false" hidden="false" outlineLevel="0" max="8470" min="8221" style="50" width="9.11"/>
    <col collapsed="false" customWidth="true" hidden="false" outlineLevel="0" max="8471" min="8471" style="50" width="11.33"/>
    <col collapsed="false" customWidth="true" hidden="false" outlineLevel="0" max="8475" min="8472" style="50" width="5.56"/>
    <col collapsed="false" customWidth="true" hidden="false" outlineLevel="0" max="8476" min="8476" style="50" width="6.11"/>
    <col collapsed="false" customWidth="false" hidden="false" outlineLevel="0" max="8726" min="8477" style="50" width="9.11"/>
    <col collapsed="false" customWidth="true" hidden="false" outlineLevel="0" max="8727" min="8727" style="50" width="11.33"/>
    <col collapsed="false" customWidth="true" hidden="false" outlineLevel="0" max="8731" min="8728" style="50" width="5.56"/>
    <col collapsed="false" customWidth="true" hidden="false" outlineLevel="0" max="8732" min="8732" style="50" width="6.11"/>
    <col collapsed="false" customWidth="false" hidden="false" outlineLevel="0" max="8982" min="8733" style="50" width="9.11"/>
    <col collapsed="false" customWidth="true" hidden="false" outlineLevel="0" max="8983" min="8983" style="50" width="11.33"/>
    <col collapsed="false" customWidth="true" hidden="false" outlineLevel="0" max="8987" min="8984" style="50" width="5.56"/>
    <col collapsed="false" customWidth="true" hidden="false" outlineLevel="0" max="8988" min="8988" style="50" width="6.11"/>
    <col collapsed="false" customWidth="false" hidden="false" outlineLevel="0" max="9238" min="8989" style="50" width="9.11"/>
    <col collapsed="false" customWidth="true" hidden="false" outlineLevel="0" max="9239" min="9239" style="50" width="11.33"/>
    <col collapsed="false" customWidth="true" hidden="false" outlineLevel="0" max="9243" min="9240" style="50" width="5.56"/>
    <col collapsed="false" customWidth="true" hidden="false" outlineLevel="0" max="9244" min="9244" style="50" width="6.11"/>
    <col collapsed="false" customWidth="false" hidden="false" outlineLevel="0" max="9494" min="9245" style="50" width="9.11"/>
    <col collapsed="false" customWidth="true" hidden="false" outlineLevel="0" max="9495" min="9495" style="50" width="11.33"/>
    <col collapsed="false" customWidth="true" hidden="false" outlineLevel="0" max="9499" min="9496" style="50" width="5.56"/>
    <col collapsed="false" customWidth="true" hidden="false" outlineLevel="0" max="9500" min="9500" style="50" width="6.11"/>
    <col collapsed="false" customWidth="false" hidden="false" outlineLevel="0" max="9750" min="9501" style="50" width="9.11"/>
    <col collapsed="false" customWidth="true" hidden="false" outlineLevel="0" max="9751" min="9751" style="50" width="11.33"/>
    <col collapsed="false" customWidth="true" hidden="false" outlineLevel="0" max="9755" min="9752" style="50" width="5.56"/>
    <col collapsed="false" customWidth="true" hidden="false" outlineLevel="0" max="9756" min="9756" style="50" width="6.11"/>
    <col collapsed="false" customWidth="false" hidden="false" outlineLevel="0" max="10006" min="9757" style="50" width="9.11"/>
    <col collapsed="false" customWidth="true" hidden="false" outlineLevel="0" max="10007" min="10007" style="50" width="11.33"/>
    <col collapsed="false" customWidth="true" hidden="false" outlineLevel="0" max="10011" min="10008" style="50" width="5.56"/>
    <col collapsed="false" customWidth="true" hidden="false" outlineLevel="0" max="10012" min="10012" style="50" width="6.11"/>
    <col collapsed="false" customWidth="false" hidden="false" outlineLevel="0" max="10262" min="10013" style="50" width="9.11"/>
    <col collapsed="false" customWidth="true" hidden="false" outlineLevel="0" max="10263" min="10263" style="50" width="11.33"/>
    <col collapsed="false" customWidth="true" hidden="false" outlineLevel="0" max="10267" min="10264" style="50" width="5.56"/>
    <col collapsed="false" customWidth="true" hidden="false" outlineLevel="0" max="10268" min="10268" style="50" width="6.11"/>
    <col collapsed="false" customWidth="false" hidden="false" outlineLevel="0" max="10518" min="10269" style="50" width="9.11"/>
    <col collapsed="false" customWidth="true" hidden="false" outlineLevel="0" max="10519" min="10519" style="50" width="11.33"/>
    <col collapsed="false" customWidth="true" hidden="false" outlineLevel="0" max="10523" min="10520" style="50" width="5.56"/>
    <col collapsed="false" customWidth="true" hidden="false" outlineLevel="0" max="10524" min="10524" style="50" width="6.11"/>
    <col collapsed="false" customWidth="false" hidden="false" outlineLevel="0" max="10774" min="10525" style="50" width="9.11"/>
    <col collapsed="false" customWidth="true" hidden="false" outlineLevel="0" max="10775" min="10775" style="50" width="11.33"/>
    <col collapsed="false" customWidth="true" hidden="false" outlineLevel="0" max="10779" min="10776" style="50" width="5.56"/>
    <col collapsed="false" customWidth="true" hidden="false" outlineLevel="0" max="10780" min="10780" style="50" width="6.11"/>
    <col collapsed="false" customWidth="false" hidden="false" outlineLevel="0" max="11030" min="10781" style="50" width="9.11"/>
    <col collapsed="false" customWidth="true" hidden="false" outlineLevel="0" max="11031" min="11031" style="50" width="11.33"/>
    <col collapsed="false" customWidth="true" hidden="false" outlineLevel="0" max="11035" min="11032" style="50" width="5.56"/>
    <col collapsed="false" customWidth="true" hidden="false" outlineLevel="0" max="11036" min="11036" style="50" width="6.11"/>
    <col collapsed="false" customWidth="false" hidden="false" outlineLevel="0" max="11286" min="11037" style="50" width="9.11"/>
    <col collapsed="false" customWidth="true" hidden="false" outlineLevel="0" max="11287" min="11287" style="50" width="11.33"/>
    <col collapsed="false" customWidth="true" hidden="false" outlineLevel="0" max="11291" min="11288" style="50" width="5.56"/>
    <col collapsed="false" customWidth="true" hidden="false" outlineLevel="0" max="11292" min="11292" style="50" width="6.11"/>
    <col collapsed="false" customWidth="false" hidden="false" outlineLevel="0" max="11542" min="11293" style="50" width="9.11"/>
    <col collapsed="false" customWidth="true" hidden="false" outlineLevel="0" max="11543" min="11543" style="50" width="11.33"/>
    <col collapsed="false" customWidth="true" hidden="false" outlineLevel="0" max="11547" min="11544" style="50" width="5.56"/>
    <col collapsed="false" customWidth="true" hidden="false" outlineLevel="0" max="11548" min="11548" style="50" width="6.11"/>
    <col collapsed="false" customWidth="false" hidden="false" outlineLevel="0" max="11798" min="11549" style="50" width="9.11"/>
    <col collapsed="false" customWidth="true" hidden="false" outlineLevel="0" max="11799" min="11799" style="50" width="11.33"/>
    <col collapsed="false" customWidth="true" hidden="false" outlineLevel="0" max="11803" min="11800" style="50" width="5.56"/>
    <col collapsed="false" customWidth="true" hidden="false" outlineLevel="0" max="11804" min="11804" style="50" width="6.11"/>
    <col collapsed="false" customWidth="false" hidden="false" outlineLevel="0" max="12054" min="11805" style="50" width="9.11"/>
    <col collapsed="false" customWidth="true" hidden="false" outlineLevel="0" max="12055" min="12055" style="50" width="11.33"/>
    <col collapsed="false" customWidth="true" hidden="false" outlineLevel="0" max="12059" min="12056" style="50" width="5.56"/>
    <col collapsed="false" customWidth="true" hidden="false" outlineLevel="0" max="12060" min="12060" style="50" width="6.11"/>
    <col collapsed="false" customWidth="false" hidden="false" outlineLevel="0" max="12310" min="12061" style="50" width="9.11"/>
    <col collapsed="false" customWidth="true" hidden="false" outlineLevel="0" max="12311" min="12311" style="50" width="11.33"/>
    <col collapsed="false" customWidth="true" hidden="false" outlineLevel="0" max="12315" min="12312" style="50" width="5.56"/>
    <col collapsed="false" customWidth="true" hidden="false" outlineLevel="0" max="12316" min="12316" style="50" width="6.11"/>
    <col collapsed="false" customWidth="false" hidden="false" outlineLevel="0" max="12566" min="12317" style="50" width="9.11"/>
    <col collapsed="false" customWidth="true" hidden="false" outlineLevel="0" max="12567" min="12567" style="50" width="11.33"/>
    <col collapsed="false" customWidth="true" hidden="false" outlineLevel="0" max="12571" min="12568" style="50" width="5.56"/>
    <col collapsed="false" customWidth="true" hidden="false" outlineLevel="0" max="12572" min="12572" style="50" width="6.11"/>
    <col collapsed="false" customWidth="false" hidden="false" outlineLevel="0" max="12822" min="12573" style="50" width="9.11"/>
    <col collapsed="false" customWidth="true" hidden="false" outlineLevel="0" max="12823" min="12823" style="50" width="11.33"/>
    <col collapsed="false" customWidth="true" hidden="false" outlineLevel="0" max="12827" min="12824" style="50" width="5.56"/>
    <col collapsed="false" customWidth="true" hidden="false" outlineLevel="0" max="12828" min="12828" style="50" width="6.11"/>
    <col collapsed="false" customWidth="false" hidden="false" outlineLevel="0" max="13078" min="12829" style="50" width="9.11"/>
    <col collapsed="false" customWidth="true" hidden="false" outlineLevel="0" max="13079" min="13079" style="50" width="11.33"/>
    <col collapsed="false" customWidth="true" hidden="false" outlineLevel="0" max="13083" min="13080" style="50" width="5.56"/>
    <col collapsed="false" customWidth="true" hidden="false" outlineLevel="0" max="13084" min="13084" style="50" width="6.11"/>
    <col collapsed="false" customWidth="false" hidden="false" outlineLevel="0" max="13334" min="13085" style="50" width="9.11"/>
    <col collapsed="false" customWidth="true" hidden="false" outlineLevel="0" max="13335" min="13335" style="50" width="11.33"/>
    <col collapsed="false" customWidth="true" hidden="false" outlineLevel="0" max="13339" min="13336" style="50" width="5.56"/>
    <col collapsed="false" customWidth="true" hidden="false" outlineLevel="0" max="13340" min="13340" style="50" width="6.11"/>
    <col collapsed="false" customWidth="false" hidden="false" outlineLevel="0" max="13590" min="13341" style="50" width="9.11"/>
    <col collapsed="false" customWidth="true" hidden="false" outlineLevel="0" max="13591" min="13591" style="50" width="11.33"/>
    <col collapsed="false" customWidth="true" hidden="false" outlineLevel="0" max="13595" min="13592" style="50" width="5.56"/>
    <col collapsed="false" customWidth="true" hidden="false" outlineLevel="0" max="13596" min="13596" style="50" width="6.11"/>
    <col collapsed="false" customWidth="false" hidden="false" outlineLevel="0" max="13846" min="13597" style="50" width="9.11"/>
    <col collapsed="false" customWidth="true" hidden="false" outlineLevel="0" max="13847" min="13847" style="50" width="11.33"/>
    <col collapsed="false" customWidth="true" hidden="false" outlineLevel="0" max="13851" min="13848" style="50" width="5.56"/>
    <col collapsed="false" customWidth="true" hidden="false" outlineLevel="0" max="13852" min="13852" style="50" width="6.11"/>
    <col collapsed="false" customWidth="false" hidden="false" outlineLevel="0" max="14102" min="13853" style="50" width="9.11"/>
    <col collapsed="false" customWidth="true" hidden="false" outlineLevel="0" max="14103" min="14103" style="50" width="11.33"/>
    <col collapsed="false" customWidth="true" hidden="false" outlineLevel="0" max="14107" min="14104" style="50" width="5.56"/>
    <col collapsed="false" customWidth="true" hidden="false" outlineLevel="0" max="14108" min="14108" style="50" width="6.11"/>
    <col collapsed="false" customWidth="false" hidden="false" outlineLevel="0" max="14358" min="14109" style="50" width="9.11"/>
    <col collapsed="false" customWidth="true" hidden="false" outlineLevel="0" max="14359" min="14359" style="50" width="11.33"/>
    <col collapsed="false" customWidth="true" hidden="false" outlineLevel="0" max="14363" min="14360" style="50" width="5.56"/>
    <col collapsed="false" customWidth="true" hidden="false" outlineLevel="0" max="14364" min="14364" style="50" width="6.11"/>
    <col collapsed="false" customWidth="false" hidden="false" outlineLevel="0" max="14614" min="14365" style="50" width="9.11"/>
    <col collapsed="false" customWidth="true" hidden="false" outlineLevel="0" max="14615" min="14615" style="50" width="11.33"/>
    <col collapsed="false" customWidth="true" hidden="false" outlineLevel="0" max="14619" min="14616" style="50" width="5.56"/>
    <col collapsed="false" customWidth="true" hidden="false" outlineLevel="0" max="14620" min="14620" style="50" width="6.11"/>
    <col collapsed="false" customWidth="false" hidden="false" outlineLevel="0" max="14870" min="14621" style="50" width="9.11"/>
    <col collapsed="false" customWidth="true" hidden="false" outlineLevel="0" max="14871" min="14871" style="50" width="11.33"/>
    <col collapsed="false" customWidth="true" hidden="false" outlineLevel="0" max="14875" min="14872" style="50" width="5.56"/>
    <col collapsed="false" customWidth="true" hidden="false" outlineLevel="0" max="14876" min="14876" style="50" width="6.11"/>
    <col collapsed="false" customWidth="false" hidden="false" outlineLevel="0" max="15126" min="14877" style="50" width="9.11"/>
    <col collapsed="false" customWidth="true" hidden="false" outlineLevel="0" max="15127" min="15127" style="50" width="11.33"/>
    <col collapsed="false" customWidth="true" hidden="false" outlineLevel="0" max="15131" min="15128" style="50" width="5.56"/>
    <col collapsed="false" customWidth="true" hidden="false" outlineLevel="0" max="15132" min="15132" style="50" width="6.11"/>
    <col collapsed="false" customWidth="false" hidden="false" outlineLevel="0" max="15382" min="15133" style="50" width="9.11"/>
    <col collapsed="false" customWidth="true" hidden="false" outlineLevel="0" max="15383" min="15383" style="50" width="11.33"/>
    <col collapsed="false" customWidth="true" hidden="false" outlineLevel="0" max="15387" min="15384" style="50" width="5.56"/>
    <col collapsed="false" customWidth="true" hidden="false" outlineLevel="0" max="15388" min="15388" style="50" width="6.11"/>
    <col collapsed="false" customWidth="false" hidden="false" outlineLevel="0" max="15638" min="15389" style="50" width="9.11"/>
    <col collapsed="false" customWidth="true" hidden="false" outlineLevel="0" max="15639" min="15639" style="50" width="11.33"/>
    <col collapsed="false" customWidth="true" hidden="false" outlineLevel="0" max="15643" min="15640" style="50" width="5.56"/>
    <col collapsed="false" customWidth="true" hidden="false" outlineLevel="0" max="15644" min="15644" style="50" width="6.11"/>
    <col collapsed="false" customWidth="false" hidden="false" outlineLevel="0" max="15894" min="15645" style="50" width="9.11"/>
    <col collapsed="false" customWidth="true" hidden="false" outlineLevel="0" max="15895" min="15895" style="50" width="11.33"/>
    <col collapsed="false" customWidth="true" hidden="false" outlineLevel="0" max="15899" min="15896" style="50" width="5.56"/>
    <col collapsed="false" customWidth="true" hidden="false" outlineLevel="0" max="15900" min="15900" style="50" width="6.11"/>
    <col collapsed="false" customWidth="false" hidden="false" outlineLevel="0" max="16150" min="15901" style="50" width="9.11"/>
    <col collapsed="false" customWidth="true" hidden="false" outlineLevel="0" max="16151" min="16151" style="50" width="11.33"/>
    <col collapsed="false" customWidth="true" hidden="false" outlineLevel="0" max="16155" min="16152" style="50" width="5.56"/>
    <col collapsed="false" customWidth="true" hidden="false" outlineLevel="0" max="16156" min="16156" style="50" width="6.11"/>
    <col collapsed="false" customWidth="false" hidden="false" outlineLevel="0" max="16384" min="16157" style="50" width="9.11"/>
  </cols>
  <sheetData>
    <row r="2" customFormat="false" ht="14.25" hidden="false" customHeight="true" outlineLevel="0" collapsed="false">
      <c r="B2" s="51" t="n">
        <v>2019</v>
      </c>
      <c r="C2" s="52" t="s">
        <v>159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3"/>
      <c r="Q2" s="53"/>
      <c r="R2" s="53"/>
      <c r="S2" s="53"/>
      <c r="T2" s="53"/>
      <c r="U2" s="53"/>
      <c r="V2" s="53"/>
      <c r="W2" s="53"/>
      <c r="X2" s="53"/>
      <c r="Y2" s="54"/>
      <c r="Z2" s="54"/>
      <c r="AA2" s="53"/>
      <c r="AB2" s="53"/>
      <c r="AC2" s="53"/>
      <c r="AD2" s="53"/>
      <c r="AE2" s="53"/>
      <c r="AF2" s="53"/>
      <c r="AG2" s="53"/>
      <c r="AH2" s="53"/>
      <c r="AI2" s="53"/>
      <c r="AJ2" s="53"/>
    </row>
    <row r="3" customFormat="false" ht="14.25" hidden="false" customHeight="false" outlineLevel="0" collapsed="false">
      <c r="A3" s="55" t="s">
        <v>160</v>
      </c>
      <c r="B3" s="54" t="s">
        <v>161</v>
      </c>
      <c r="C3" s="54" t="s">
        <v>162</v>
      </c>
      <c r="D3" s="54" t="s">
        <v>163</v>
      </c>
      <c r="E3" s="54" t="s">
        <v>164</v>
      </c>
      <c r="F3" s="54" t="s">
        <v>165</v>
      </c>
      <c r="G3" s="54" t="s">
        <v>163</v>
      </c>
      <c r="H3" s="54" t="s">
        <v>164</v>
      </c>
      <c r="I3" s="54" t="s">
        <v>166</v>
      </c>
      <c r="J3" s="54" t="s">
        <v>163</v>
      </c>
      <c r="K3" s="54" t="s">
        <v>164</v>
      </c>
      <c r="L3" s="54" t="s">
        <v>161</v>
      </c>
      <c r="M3" s="54" t="s">
        <v>163</v>
      </c>
      <c r="N3" s="54" t="s">
        <v>164</v>
      </c>
      <c r="O3" s="54"/>
      <c r="P3" s="54"/>
      <c r="Q3" s="54"/>
      <c r="R3" s="54"/>
      <c r="S3" s="54"/>
      <c r="T3" s="54"/>
      <c r="U3" s="54"/>
      <c r="V3" s="54"/>
      <c r="W3" s="54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customFormat="false" ht="14.25" hidden="false" customHeight="false" outlineLevel="0" collapsed="false">
      <c r="A4" s="50" t="s">
        <v>167</v>
      </c>
      <c r="B4" s="56" t="n">
        <v>32</v>
      </c>
      <c r="C4" s="56" t="n">
        <v>33</v>
      </c>
      <c r="D4" s="57" t="n">
        <f aca="false">C4</f>
        <v>33</v>
      </c>
      <c r="E4" s="57" t="n">
        <f aca="false">C4-B4</f>
        <v>1</v>
      </c>
      <c r="F4" s="56" t="n">
        <v>81</v>
      </c>
      <c r="G4" s="57" t="n">
        <f aca="false">F4</f>
        <v>81</v>
      </c>
      <c r="H4" s="58" t="n">
        <f aca="false">F4-C4</f>
        <v>48</v>
      </c>
      <c r="I4" s="56" t="n">
        <v>72</v>
      </c>
      <c r="J4" s="57" t="n">
        <f aca="false">I4</f>
        <v>72</v>
      </c>
      <c r="K4" s="57" t="n">
        <f aca="false">I4-F4</f>
        <v>-9</v>
      </c>
      <c r="L4" s="56" t="n">
        <v>56</v>
      </c>
      <c r="M4" s="57" t="n">
        <f aca="false">L4</f>
        <v>56</v>
      </c>
      <c r="N4" s="57" t="n">
        <f aca="false">L4-I4</f>
        <v>-16</v>
      </c>
    </row>
    <row r="5" customFormat="false" ht="14.25" hidden="false" customHeight="false" outlineLevel="0" collapsed="false">
      <c r="A5" s="50" t="s">
        <v>168</v>
      </c>
      <c r="B5" s="56" t="n">
        <v>26</v>
      </c>
      <c r="C5" s="56" t="n">
        <v>29</v>
      </c>
      <c r="D5" s="57" t="n">
        <f aca="false">C5</f>
        <v>29</v>
      </c>
      <c r="E5" s="57" t="n">
        <f aca="false">C5-B5</f>
        <v>3</v>
      </c>
      <c r="F5" s="56" t="n">
        <v>30</v>
      </c>
      <c r="G5" s="57" t="n">
        <f aca="false">F5</f>
        <v>30</v>
      </c>
      <c r="H5" s="58" t="n">
        <f aca="false">F5-C5</f>
        <v>1</v>
      </c>
      <c r="I5" s="56" t="n">
        <v>42</v>
      </c>
      <c r="J5" s="57" t="n">
        <f aca="false">I5</f>
        <v>42</v>
      </c>
      <c r="K5" s="57" t="n">
        <f aca="false">I5-F5</f>
        <v>12</v>
      </c>
      <c r="L5" s="56" t="n">
        <v>69</v>
      </c>
      <c r="M5" s="57" t="n">
        <f aca="false">L5</f>
        <v>69</v>
      </c>
      <c r="N5" s="57" t="n">
        <f aca="false">L5-I5</f>
        <v>27</v>
      </c>
    </row>
    <row r="6" customFormat="false" ht="14.25" hidden="false" customHeight="false" outlineLevel="0" collapsed="false">
      <c r="A6" s="50" t="s">
        <v>169</v>
      </c>
      <c r="B6" s="56" t="n">
        <v>49</v>
      </c>
      <c r="C6" s="56" t="n">
        <v>62</v>
      </c>
      <c r="D6" s="57" t="n">
        <f aca="false">C6</f>
        <v>62</v>
      </c>
      <c r="E6" s="57" t="n">
        <f aca="false">C6-B6</f>
        <v>13</v>
      </c>
      <c r="F6" s="56" t="n">
        <v>70</v>
      </c>
      <c r="G6" s="57" t="n">
        <f aca="false">F6</f>
        <v>70</v>
      </c>
      <c r="H6" s="58" t="n">
        <f aca="false">F6-C6</f>
        <v>8</v>
      </c>
      <c r="I6" s="56" t="n">
        <v>43</v>
      </c>
      <c r="J6" s="57" t="n">
        <f aca="false">I6</f>
        <v>43</v>
      </c>
      <c r="K6" s="57" t="n">
        <f aca="false">I6-F6</f>
        <v>-27</v>
      </c>
      <c r="L6" s="56" t="n">
        <v>63</v>
      </c>
      <c r="M6" s="57" t="n">
        <f aca="false">L6</f>
        <v>63</v>
      </c>
      <c r="N6" s="57" t="n">
        <f aca="false">L6-I6</f>
        <v>20</v>
      </c>
    </row>
    <row r="7" customFormat="false" ht="14.25" hidden="false" customHeight="false" outlineLevel="0" collapsed="false">
      <c r="A7" s="50" t="s">
        <v>170</v>
      </c>
      <c r="B7" s="56" t="n">
        <v>22</v>
      </c>
      <c r="C7" s="56" t="n">
        <v>64</v>
      </c>
      <c r="D7" s="57" t="n">
        <f aca="false">C7</f>
        <v>64</v>
      </c>
      <c r="E7" s="57" t="n">
        <f aca="false">C7-B7</f>
        <v>42</v>
      </c>
      <c r="F7" s="56" t="n">
        <v>78</v>
      </c>
      <c r="G7" s="57" t="n">
        <f aca="false">F7</f>
        <v>78</v>
      </c>
      <c r="H7" s="58" t="n">
        <f aca="false">F7-C7</f>
        <v>14</v>
      </c>
      <c r="I7" s="56" t="n">
        <v>38</v>
      </c>
      <c r="J7" s="57" t="n">
        <f aca="false">I7</f>
        <v>38</v>
      </c>
      <c r="K7" s="57" t="n">
        <f aca="false">I7-F7</f>
        <v>-40</v>
      </c>
      <c r="L7" s="56" t="n">
        <v>45</v>
      </c>
      <c r="M7" s="57" t="n">
        <f aca="false">L7</f>
        <v>45</v>
      </c>
      <c r="N7" s="57" t="n">
        <f aca="false">L7-I7</f>
        <v>7</v>
      </c>
    </row>
    <row r="8" customFormat="false" ht="14.25" hidden="false" customHeight="false" outlineLevel="0" collapsed="false">
      <c r="A8" s="50" t="s">
        <v>171</v>
      </c>
      <c r="B8" s="56" t="n">
        <v>11</v>
      </c>
      <c r="C8" s="56" t="n">
        <v>67</v>
      </c>
      <c r="D8" s="57" t="n">
        <f aca="false">C8</f>
        <v>67</v>
      </c>
      <c r="E8" s="57" t="n">
        <f aca="false">C8-B8</f>
        <v>56</v>
      </c>
      <c r="F8" s="56" t="n">
        <v>77</v>
      </c>
      <c r="G8" s="57" t="n">
        <f aca="false">F8</f>
        <v>77</v>
      </c>
      <c r="H8" s="58" t="n">
        <f aca="false">F8-C8</f>
        <v>10</v>
      </c>
      <c r="I8" s="56" t="n">
        <v>35</v>
      </c>
      <c r="J8" s="57" t="n">
        <f aca="false">I8</f>
        <v>35</v>
      </c>
      <c r="K8" s="57" t="n">
        <f aca="false">I8-F8</f>
        <v>-42</v>
      </c>
      <c r="L8" s="56" t="n">
        <v>76</v>
      </c>
      <c r="M8" s="57" t="n">
        <f aca="false">L8</f>
        <v>76</v>
      </c>
      <c r="N8" s="57" t="n">
        <f aca="false">L8-I8</f>
        <v>41</v>
      </c>
    </row>
  </sheetData>
  <mergeCells count="1">
    <mergeCell ref="C2:N2"/>
  </mergeCells>
  <conditionalFormatting sqref="N4:N8">
    <cfRule type="iconSet" priority="2">
      <iconSet iconSet="3Arrows" showValue="0">
        <cfvo type="percent" val="0"/>
        <cfvo type="num" val="0"/>
        <cfvo type="num" val="5"/>
      </iconSet>
    </cfRule>
  </conditionalFormatting>
  <conditionalFormatting sqref="K4:K8">
    <cfRule type="iconSet" priority="3">
      <iconSet iconSet="3Arrows" showValue="0">
        <cfvo type="percent" val="0"/>
        <cfvo type="num" val="0"/>
        <cfvo type="num" val="5"/>
      </iconSet>
    </cfRule>
  </conditionalFormatting>
  <conditionalFormatting sqref="H4:H8">
    <cfRule type="iconSet" priority="4">
      <iconSet iconSet="3Arrows" showValue="0">
        <cfvo type="percent" val="0"/>
        <cfvo type="num" val="0"/>
        <cfvo type="num" val="5"/>
      </iconSet>
    </cfRule>
  </conditionalFormatting>
  <conditionalFormatting sqref="E4:E8">
    <cfRule type="iconSet" priority="5">
      <iconSet iconSet="3Arrows" showValue="0">
        <cfvo type="percent" val="0"/>
        <cfvo type="num" val="0"/>
        <cfvo type="num" val="5"/>
      </iconSet>
    </cfRule>
  </conditionalFormatting>
  <conditionalFormatting sqref="D4:D8">
    <cfRule type="iconSet" priority="6">
      <iconSet iconSet="3Symbols2" showValue="0">
        <cfvo type="percent" val="0"/>
        <cfvo type="num" val="45"/>
        <cfvo type="num" val="50"/>
      </iconSet>
    </cfRule>
  </conditionalFormatting>
  <conditionalFormatting sqref="G4:G8">
    <cfRule type="iconSet" priority="7">
      <iconSet iconSet="3Symbols2" showValue="0">
        <cfvo type="percent" val="0"/>
        <cfvo type="num" val="45"/>
        <cfvo type="num" val="50"/>
      </iconSet>
    </cfRule>
  </conditionalFormatting>
  <conditionalFormatting sqref="J4:J8">
    <cfRule type="iconSet" priority="8">
      <iconSet iconSet="3Symbols2" showValue="0">
        <cfvo type="percent" val="0"/>
        <cfvo type="num" val="45"/>
        <cfvo type="num" val="50"/>
      </iconSet>
    </cfRule>
  </conditionalFormatting>
  <conditionalFormatting sqref="M4:M8">
    <cfRule type="iconSet" priority="9">
      <iconSet iconSet="3Symbols2" showValue="0">
        <cfvo type="percent" val="0"/>
        <cfvo type="num" val="45"/>
        <cfvo type="num" val="50"/>
      </iconSet>
    </cfRule>
  </conditionalFormatting>
  <printOptions headings="false" gridLines="true" gridLinesSet="true" horizontalCentered="false" verticalCentered="false"/>
  <pageMargins left="0.75" right="0.75" top="1" bottom="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  <rowBreaks count="1" manualBreakCount="1">
    <brk id="21" man="true" max="16383" min="0"/>
  </rowBreaks>
  <colBreaks count="1" manualBreakCount="1">
    <brk id="20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14"/>
    <col collapsed="false" customWidth="true" hidden="false" outlineLevel="0" max="7" min="2" style="0" width="10.66"/>
  </cols>
  <sheetData>
    <row r="2" customFormat="false" ht="14.25" hidden="false" customHeight="false" outlineLevel="0" collapsed="false">
      <c r="A2" s="0" t="s">
        <v>0</v>
      </c>
      <c r="B2" s="59" t="n">
        <v>5</v>
      </c>
      <c r="C2" s="60" t="n">
        <v>4</v>
      </c>
      <c r="D2" s="61" t="n">
        <v>3</v>
      </c>
      <c r="E2" s="62" t="n">
        <v>2</v>
      </c>
      <c r="F2" s="63" t="n">
        <v>1</v>
      </c>
      <c r="G2" s="64"/>
    </row>
    <row r="3" customFormat="false" ht="28.5" hidden="false" customHeight="false" outlineLevel="0" collapsed="false">
      <c r="A3" s="65" t="s">
        <v>31</v>
      </c>
      <c r="B3" s="65" t="s">
        <v>172</v>
      </c>
      <c r="C3" s="65" t="s">
        <v>173</v>
      </c>
      <c r="D3" s="66" t="s">
        <v>174</v>
      </c>
      <c r="E3" s="65" t="s">
        <v>175</v>
      </c>
      <c r="F3" s="66" t="s">
        <v>176</v>
      </c>
      <c r="G3" s="66" t="s">
        <v>177</v>
      </c>
    </row>
    <row r="4" customFormat="false" ht="14.25" hidden="false" customHeight="false" outlineLevel="0" collapsed="false">
      <c r="A4" s="0" t="s">
        <v>178</v>
      </c>
      <c r="B4" s="67" t="n">
        <v>5</v>
      </c>
      <c r="C4" s="67" t="n">
        <v>1</v>
      </c>
      <c r="D4" s="67" t="n">
        <v>1</v>
      </c>
      <c r="E4" s="67" t="n">
        <v>2</v>
      </c>
      <c r="F4" s="67" t="n">
        <v>3</v>
      </c>
      <c r="G4" s="67" t="n">
        <f aca="false">AVERAGE(B4:F4)</f>
        <v>2.4</v>
      </c>
    </row>
    <row r="5" customFormat="false" ht="14.25" hidden="false" customHeight="false" outlineLevel="0" collapsed="false">
      <c r="A5" s="0" t="s">
        <v>179</v>
      </c>
      <c r="B5" s="67" t="n">
        <v>4</v>
      </c>
      <c r="C5" s="67" t="n">
        <v>3</v>
      </c>
      <c r="D5" s="67" t="n">
        <v>3</v>
      </c>
      <c r="E5" s="67" t="n">
        <v>5</v>
      </c>
      <c r="F5" s="67" t="n">
        <v>4</v>
      </c>
      <c r="G5" s="67" t="n">
        <f aca="false">AVERAGE(B5:F5)</f>
        <v>3.8</v>
      </c>
    </row>
    <row r="6" customFormat="false" ht="14.25" hidden="false" customHeight="false" outlineLevel="0" collapsed="false">
      <c r="A6" s="0" t="s">
        <v>180</v>
      </c>
      <c r="B6" s="67" t="n">
        <v>3</v>
      </c>
      <c r="C6" s="67" t="n">
        <v>3</v>
      </c>
      <c r="D6" s="67" t="n">
        <v>3</v>
      </c>
      <c r="E6" s="67" t="n">
        <v>3</v>
      </c>
      <c r="F6" s="67" t="n">
        <v>2</v>
      </c>
      <c r="G6" s="67" t="n">
        <f aca="false">AVERAGE(B6:F6)</f>
        <v>2.8</v>
      </c>
    </row>
    <row r="7" customFormat="false" ht="14.25" hidden="false" customHeight="false" outlineLevel="0" collapsed="false">
      <c r="A7" s="0" t="s">
        <v>181</v>
      </c>
      <c r="B7" s="67" t="n">
        <v>3</v>
      </c>
      <c r="C7" s="67" t="n">
        <v>1</v>
      </c>
      <c r="D7" s="67" t="n">
        <v>1</v>
      </c>
      <c r="E7" s="67" t="n">
        <v>2</v>
      </c>
      <c r="F7" s="67" t="n">
        <v>1</v>
      </c>
      <c r="G7" s="67" t="n">
        <f aca="false">AVERAGE(B7:F7)</f>
        <v>1.6</v>
      </c>
    </row>
    <row r="8" customFormat="false" ht="14.25" hidden="false" customHeight="false" outlineLevel="0" collapsed="false">
      <c r="A8" s="0" t="s">
        <v>182</v>
      </c>
      <c r="B8" s="67" t="n">
        <v>2</v>
      </c>
      <c r="C8" s="67" t="n">
        <v>3</v>
      </c>
      <c r="D8" s="67" t="n">
        <v>3</v>
      </c>
      <c r="E8" s="67" t="n">
        <v>4</v>
      </c>
      <c r="F8" s="67" t="n">
        <v>2</v>
      </c>
      <c r="G8" s="67" t="n">
        <f aca="false">AVERAGE(B8:F8)</f>
        <v>2.8</v>
      </c>
    </row>
    <row r="9" customFormat="false" ht="14.25" hidden="false" customHeight="false" outlineLevel="0" collapsed="false">
      <c r="A9" s="0" t="s">
        <v>183</v>
      </c>
      <c r="B9" s="67" t="n">
        <v>3</v>
      </c>
      <c r="C9" s="67" t="n">
        <v>2</v>
      </c>
      <c r="D9" s="67" t="n">
        <v>2</v>
      </c>
      <c r="E9" s="67" t="n">
        <v>1</v>
      </c>
      <c r="F9" s="67" t="n">
        <v>5</v>
      </c>
      <c r="G9" s="67" t="n">
        <f aca="false">AVERAGE(B9:F9)</f>
        <v>2.6</v>
      </c>
    </row>
    <row r="10" customFormat="false" ht="14.25" hidden="false" customHeight="false" outlineLevel="0" collapsed="false">
      <c r="B10" s="67"/>
      <c r="C10" s="67"/>
      <c r="E10" s="67"/>
    </row>
    <row r="15" customFormat="false" ht="14.25" hidden="false" customHeight="false" outlineLevel="0" collapsed="false">
      <c r="C15" s="1"/>
    </row>
  </sheetData>
  <conditionalFormatting sqref="B2:F2">
    <cfRule type="iconSet" priority="2">
      <iconSet iconSet="5Quarters">
        <cfvo type="percent" val="0"/>
        <cfvo type="num" val="2"/>
        <cfvo type="num" val="3"/>
        <cfvo type="num" val="4"/>
        <cfvo type="num" val="5"/>
      </iconSet>
    </cfRule>
  </conditionalFormatting>
  <conditionalFormatting sqref="B4:G9">
    <cfRule type="iconSet" priority="3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cols>
    <col collapsed="false" customWidth="true" hidden="false" outlineLevel="0" max="3" min="1" style="0" width="13.34"/>
    <col collapsed="false" customWidth="true" hidden="false" outlineLevel="0" max="6" min="6" style="0" width="14"/>
  </cols>
  <sheetData>
    <row r="2" customFormat="false" ht="14.25" hidden="false" customHeight="false" outlineLevel="0" collapsed="false">
      <c r="A2" s="65" t="s">
        <v>184</v>
      </c>
      <c r="B2" s="66" t="s">
        <v>185</v>
      </c>
      <c r="C2" s="65" t="s">
        <v>164</v>
      </c>
    </row>
    <row r="3" customFormat="false" ht="14.25" hidden="false" customHeight="false" outlineLevel="0" collapsed="false">
      <c r="A3" s="0" t="s">
        <v>186</v>
      </c>
      <c r="B3" s="68" t="n">
        <v>5000</v>
      </c>
      <c r="G3" s="69"/>
    </row>
    <row r="4" customFormat="false" ht="14.25" hidden="false" customHeight="false" outlineLevel="0" collapsed="false">
      <c r="A4" s="0" t="s">
        <v>187</v>
      </c>
      <c r="B4" s="68" t="n">
        <v>7000</v>
      </c>
      <c r="C4" s="70" t="n">
        <f aca="false">B4-B3</f>
        <v>2000</v>
      </c>
      <c r="G4" s="69"/>
    </row>
    <row r="5" customFormat="false" ht="14.25" hidden="false" customHeight="false" outlineLevel="0" collapsed="false">
      <c r="A5" s="0" t="s">
        <v>188</v>
      </c>
      <c r="B5" s="68" t="n">
        <v>10000</v>
      </c>
      <c r="C5" s="70" t="n">
        <f aca="false">B5-B4</f>
        <v>3000</v>
      </c>
      <c r="G5" s="69"/>
    </row>
    <row r="6" customFormat="false" ht="14.25" hidden="false" customHeight="false" outlineLevel="0" collapsed="false">
      <c r="A6" s="0" t="s">
        <v>189</v>
      </c>
      <c r="B6" s="68" t="n">
        <v>2500</v>
      </c>
      <c r="C6" s="70" t="n">
        <f aca="false">B6-B5</f>
        <v>-7500</v>
      </c>
      <c r="G6" s="69"/>
    </row>
    <row r="7" customFormat="false" ht="14.25" hidden="false" customHeight="false" outlineLevel="0" collapsed="false">
      <c r="A7" s="0" t="s">
        <v>190</v>
      </c>
      <c r="B7" s="68" t="n">
        <v>4000</v>
      </c>
      <c r="C7" s="70" t="n">
        <f aca="false">B7-B6</f>
        <v>1500</v>
      </c>
    </row>
    <row r="8" customFormat="false" ht="14.25" hidden="false" customHeight="false" outlineLevel="0" collapsed="false">
      <c r="A8" s="0" t="s">
        <v>191</v>
      </c>
      <c r="B8" s="68" t="n">
        <v>9800</v>
      </c>
      <c r="C8" s="70" t="n">
        <f aca="false">B8-B7</f>
        <v>5800</v>
      </c>
    </row>
    <row r="9" customFormat="false" ht="14.25" hidden="false" customHeight="false" outlineLevel="0" collapsed="false">
      <c r="A9" s="0" t="s">
        <v>192</v>
      </c>
      <c r="B9" s="68" t="n">
        <v>5400</v>
      </c>
      <c r="C9" s="70" t="n">
        <f aca="false">B9-B8</f>
        <v>-4400</v>
      </c>
    </row>
    <row r="10" customFormat="false" ht="14.25" hidden="false" customHeight="false" outlineLevel="0" collapsed="false">
      <c r="A10" s="0" t="s">
        <v>193</v>
      </c>
      <c r="B10" s="68" t="n">
        <v>6700</v>
      </c>
      <c r="C10" s="70" t="n">
        <f aca="false">B10-B9</f>
        <v>1300</v>
      </c>
    </row>
    <row r="11" customFormat="false" ht="14.25" hidden="false" customHeight="false" outlineLevel="0" collapsed="false">
      <c r="A11" s="0" t="s">
        <v>194</v>
      </c>
      <c r="B11" s="68" t="n">
        <v>4300</v>
      </c>
      <c r="C11" s="70" t="n">
        <f aca="false">B11-B10</f>
        <v>-2400</v>
      </c>
    </row>
    <row r="12" customFormat="false" ht="14.25" hidden="false" customHeight="false" outlineLevel="0" collapsed="false">
      <c r="A12" s="0" t="s">
        <v>195</v>
      </c>
      <c r="B12" s="68" t="n">
        <v>11000</v>
      </c>
      <c r="C12" s="70" t="n">
        <f aca="false">B12-B11</f>
        <v>6700</v>
      </c>
    </row>
    <row r="13" customFormat="false" ht="14.25" hidden="false" customHeight="false" outlineLevel="0" collapsed="false">
      <c r="A13" s="0" t="s">
        <v>196</v>
      </c>
      <c r="B13" s="68" t="n">
        <v>12500</v>
      </c>
      <c r="C13" s="70" t="n">
        <f aca="false">B13-B12</f>
        <v>1500</v>
      </c>
    </row>
    <row r="14" customFormat="false" ht="14.25" hidden="false" customHeight="false" outlineLevel="0" collapsed="false">
      <c r="A14" s="0" t="s">
        <v>197</v>
      </c>
      <c r="B14" s="68" t="n">
        <v>9800</v>
      </c>
      <c r="C14" s="70" t="n">
        <f aca="false">B14-B13</f>
        <v>-2700</v>
      </c>
    </row>
    <row r="15" customFormat="false" ht="14.25" hidden="false" customHeight="false" outlineLevel="0" collapsed="false">
      <c r="B15" s="68"/>
    </row>
  </sheetData>
  <conditionalFormatting sqref="C4:C14">
    <cfRule type="iconSet" priority="2">
      <iconSet iconSet="3Arrows">
        <cfvo type="percent" val="0"/>
        <cfvo type="num" val="0"/>
        <cfvo type="num" val="0"/>
      </iconSet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ediaServiceKeyPoints xmlns="10dd7f8a-f247-48ee-8534-441ce336aea6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46917140D694AAEAF39165F579555" ma:contentTypeVersion="14" ma:contentTypeDescription="Create a new document." ma:contentTypeScope="" ma:versionID="a688b2ec9c54c34c3cdf2160fdcc2143">
  <xsd:schema xmlns:xsd="http://www.w3.org/2001/XMLSchema" xmlns:xs="http://www.w3.org/2001/XMLSchema" xmlns:p="http://schemas.microsoft.com/office/2006/metadata/properties" xmlns:ns1="http://schemas.microsoft.com/sharepoint/v3" xmlns:ns2="876de33e-aaa5-4507-9b92-b84e676ded0d" xmlns:ns3="9a0666c7-4cba-45e4-bb78-1ed48d50e5d1" xmlns:ns4="10dd7f8a-f247-48ee-8534-441ce336aea6" targetNamespace="http://schemas.microsoft.com/office/2006/metadata/properties" ma:root="true" ma:fieldsID="92f486fa1a76ebf177ede3016d35af04" ns1:_="" ns2:_="" ns3:_="" ns4:_="">
    <xsd:import namespace="http://schemas.microsoft.com/sharepoint/v3"/>
    <xsd:import namespace="876de33e-aaa5-4507-9b92-b84e676ded0d"/>
    <xsd:import namespace="9a0666c7-4cba-45e4-bb78-1ed48d50e5d1"/>
    <xsd:import namespace="10dd7f8a-f247-48ee-8534-441ce336ae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de33e-aaa5-4507-9b92-b84e676de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666c7-4cba-45e4-bb78-1ed48d50e5d1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hidden="true" ma:internalName="LastSharedByUser" ma:readOnly="true">
      <xsd:simpleType>
        <xsd:restriction base="dms:Note"/>
      </xsd:simpleType>
    </xsd:element>
    <xsd:element name="LastSharedByTime" ma:index="11" nillable="true" ma:displayName="Last Shared By Time" ma:description="" ma:hidden="true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d7f8a-f247-48ee-8534-441ce336a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68694D-5EA1-4970-B8F2-C7BE7A5B832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0dd7f8a-f247-48ee-8534-441ce336aea6"/>
  </ds:schemaRefs>
</ds:datastoreItem>
</file>

<file path=customXml/itemProps2.xml><?xml version="1.0" encoding="utf-8"?>
<ds:datastoreItem xmlns:ds="http://schemas.openxmlformats.org/officeDocument/2006/customXml" ds:itemID="{6408467B-2290-4BAA-9685-EDBA8B4E5A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242A8-C027-40F7-8F8B-74226ED87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6de33e-aaa5-4507-9b92-b84e676ded0d"/>
    <ds:schemaRef ds:uri="9a0666c7-4cba-45e4-bb78-1ed48d50e5d1"/>
    <ds:schemaRef ds:uri="10dd7f8a-f247-48ee-8534-441ce336ae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LibreOfficeDev/7.6.0.0.alpha0$Windows_X86_64 LibreOffice_project/16a35542aa07ed69c6c699d1c17f076d87708958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es-ES</dc:language>
  <cp:lastModifiedBy>MA RV</cp:lastModifiedBy>
  <dcterms:modified xsi:type="dcterms:W3CDTF">2023-02-21T01:27:19Z</dcterms:modified>
  <cp:revision>1</cp:revision>
  <dc:subject/>
  <dc:title>Conditional Formatting Samples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TrustLevel">
    <vt:r8>0</vt:r8>
  </property>
  <property fmtid="{D5CDD505-2E9C-101B-9397-08002B2CF9AE}" pid="3" name="CampaignTags">
    <vt:lpwstr/>
  </property>
  <property fmtid="{D5CDD505-2E9C-101B-9397-08002B2CF9AE}" pid="4" name="CategoryTags">
    <vt:lpwstr/>
  </property>
  <property fmtid="{D5CDD505-2E9C-101B-9397-08002B2CF9AE}" pid="5" name="ContentTypeId">
    <vt:lpwstr>0x010100D9F46917140D694AAEAF39165F579555</vt:lpwstr>
  </property>
  <property fmtid="{D5CDD505-2E9C-101B-9397-08002B2CF9AE}" pid="6" name="FeatureTags">
    <vt:lpwstr/>
  </property>
  <property fmtid="{D5CDD505-2E9C-101B-9397-08002B2CF9AE}" pid="7" name="HiddenCategoryTags">
    <vt:lpwstr/>
  </property>
  <property fmtid="{D5CDD505-2E9C-101B-9397-08002B2CF9AE}" pid="8" name="InternalTags">
    <vt:lpwstr/>
  </property>
  <property fmtid="{D5CDD505-2E9C-101B-9397-08002B2CF9AE}" pid="9" name="LocMarketGroupTiers">
    <vt:lpwstr>,t:Tier 1,</vt:lpwstr>
  </property>
  <property fmtid="{D5CDD505-2E9C-101B-9397-08002B2CF9AE}" pid="10" name="LocalizationTags">
    <vt:lpwstr/>
  </property>
  <property fmtid="{D5CDD505-2E9C-101B-9397-08002B2CF9AE}" pid="11" name="ScenarioTags">
    <vt:lpwstr/>
  </property>
</Properties>
</file>