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Statement" sheetId="1" state="visible" r:id="rId2"/>
    <sheet name="Help data" sheetId="2" state="visible" r:id="rId3"/>
    <sheet name="Calculation" sheetId="3" state="visible" r:id="rId4"/>
  </sheets>
  <definedNames>
    <definedName function="false" hidden="false" localSheetId="0" name="_xlnm._FilterDatabase" vbProcedure="false">Statement!$A$1:$G$1366</definedName>
    <definedName function="false" hidden="false" localSheetId="0" name="_xlnm._FilterDatabase_0" vbProcedure="false">Statement!$A$1:$G$468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<sst xmlns="http://schemas.openxmlformats.org/spreadsheetml/2006/main" count="578" uniqueCount="63">
  <si>
    <t xml:space="preserve">Date</t>
  </si>
  <si>
    <t xml:space="preserve">Bank accout nr.</t>
  </si>
  <si>
    <t xml:space="preserve">Description</t>
  </si>
  <si>
    <t xml:space="preserve">Message for recipient</t>
  </si>
  <si>
    <t xml:space="preserve">Amount</t>
  </si>
  <si>
    <t xml:space="preserve">Currency</t>
  </si>
  <si>
    <t xml:space="preserve">Auction number</t>
  </si>
  <si>
    <t xml:space="preserve">Payment order</t>
  </si>
  <si>
    <t xml:space="preserve">CZK</t>
  </si>
  <si>
    <t xml:space="preserve">Interest payment</t>
  </si>
  <si>
    <t xml:space="preserve">Payment of deposit</t>
  </si>
  <si>
    <t xml:space="preserve">Investment</t>
  </si>
  <si>
    <t xml:space="preserve">Interest commission - DPH</t>
  </si>
  <si>
    <t xml:space="preserve">Interest commission</t>
  </si>
  <si>
    <t xml:space="preserve">Fee adm.</t>
  </si>
  <si>
    <t xml:space="preserve">Vyber blokace 2021003630</t>
  </si>
  <si>
    <t xml:space="preserve">Fee SOP</t>
  </si>
  <si>
    <t xml:space="preserve">Vyber blokace 2021003432</t>
  </si>
  <si>
    <t xml:space="preserve">Vyber blokace 2021003408</t>
  </si>
  <si>
    <t xml:space="preserve">Vyber blokace 2021003348</t>
  </si>
  <si>
    <t xml:space="preserve">Vyber blokace 2021003258</t>
  </si>
  <si>
    <t xml:space="preserve">Vyber blokace 2021003257</t>
  </si>
  <si>
    <t xml:space="preserve">Vyber blokace 2021003231</t>
  </si>
  <si>
    <t xml:space="preserve">Vyber blokace 2021003206</t>
  </si>
  <si>
    <t xml:space="preserve">Vyber blokace 2021003120</t>
  </si>
  <si>
    <t xml:space="preserve">Vyber blokace 2021003050</t>
  </si>
  <si>
    <t xml:space="preserve">Vyber blokace 2021003040</t>
  </si>
  <si>
    <t xml:space="preserve">Vyber blokace 2021003006</t>
  </si>
  <si>
    <t xml:space="preserve">Vyber blokace 2021002904</t>
  </si>
  <si>
    <t xml:space="preserve">Vyber blokace 2021002873</t>
  </si>
  <si>
    <t xml:space="preserve">Vyber blokace 2021002787</t>
  </si>
  <si>
    <t xml:space="preserve">Vyber blokace 2021002764</t>
  </si>
  <si>
    <t xml:space="preserve">Vyber blokace 2021002708</t>
  </si>
  <si>
    <t xml:space="preserve">Vyber blokace 2021002688</t>
  </si>
  <si>
    <t xml:space="preserve">Vyber blokace 2021002661</t>
  </si>
  <si>
    <t xml:space="preserve">Vyber blokace 2021002639</t>
  </si>
  <si>
    <t xml:space="preserve">Vyber blokace 2021002621</t>
  </si>
  <si>
    <t xml:space="preserve">Vyber blokace 2021002599</t>
  </si>
  <si>
    <t xml:space="preserve">Vyber blokace 2021002561</t>
  </si>
  <si>
    <t xml:space="preserve">Data:</t>
  </si>
  <si>
    <t xml:space="preserve">Transfer to account</t>
  </si>
  <si>
    <t xml:space="preserve">In total</t>
  </si>
  <si>
    <t xml:space="preserve">01.2022</t>
  </si>
  <si>
    <t xml:space="preserve">02.2022</t>
  </si>
  <si>
    <t xml:space="preserve">03.2022</t>
  </si>
  <si>
    <t xml:space="preserve">04.2022</t>
  </si>
  <si>
    <t xml:space="preserve">05.2022</t>
  </si>
  <si>
    <t xml:space="preserve">06.2022</t>
  </si>
  <si>
    <t xml:space="preserve">07.2022</t>
  </si>
  <si>
    <t xml:space="preserve">08.2022</t>
  </si>
  <si>
    <t xml:space="preserve">09.2022</t>
  </si>
  <si>
    <t xml:space="preserve">10.2022</t>
  </si>
  <si>
    <t xml:space="preserve">11.2022</t>
  </si>
  <si>
    <t xml:space="preserve">12.2022</t>
  </si>
  <si>
    <t xml:space="preserve">Deposits</t>
  </si>
  <si>
    <t xml:space="preserve">Withdrawals</t>
  </si>
  <si>
    <t xml:space="preserve">Investment in loan</t>
  </si>
  <si>
    <t xml:space="preserve">- Court fee</t>
  </si>
  <si>
    <t xml:space="preserve">- Administration fee</t>
  </si>
  <si>
    <t xml:space="preserve">- Commission on interest</t>
  </si>
  <si>
    <t xml:space="preserve">- Commission on interest - DPH</t>
  </si>
  <si>
    <t xml:space="preserve">Principal received</t>
  </si>
  <si>
    <t xml:space="preserve">Interest received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</si>
</sst>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.mm\.yyyy"/>
    <numFmt numFmtId="166" formatCode="0"/>
    <numFmt numFmtId="167" formatCode="dd/mm/yy"/>
    <numFmt numFmtId="168" formatCode="#,##0.00;[RED]\-#,##0.00"/>
  </numFmts>
  <fonts count="7">
    <font>
      <sz val="12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rgb="FF000000"/>
      <name val="Calibri"/>
      <family val="0"/>
      <charset val="1"/>
    </font>
    <font>
      <sz val="10"/>
      <name val="Arial"/>
      <family val="2"/>
      <charset val="1"/>
    </font>
    <font>
      <b val="true"/>
      <sz val="12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8E86AE"/>
        <bgColor rgb="FF808080"/>
      </patternFill>
    </fill>
    <fill>
      <patternFill patternType="solid">
        <fgColor rgb="FFB7B3CA"/>
        <bgColor rgb="FFCCCCFF"/>
      </patternFill>
    </fill>
    <fill>
      <patternFill patternType="solid">
        <fgColor rgb="FFDEE6E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ont>
        <name val="Calibri"/>
        <charset val="1"/>
        <family val="0"/>
        <color rgb="FF000000"/>
        <sz val="12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3CA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E86AE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4921875" defaultRowHeight="15" zeroHeight="false" outlineLevelRow="0" outlineLevelCol="0"/>
  <cols>
    <col collapsed="false" customWidth="false" hidden="false" outlineLevel="0" max="1" min="1" style="1" width="10.5"/>
    <col collapsed="false" customWidth="true" hidden="false" outlineLevel="0" max="2" min="2" style="2" width="14.31"/>
    <col collapsed="false" customWidth="true" hidden="false" outlineLevel="0" max="3" min="3" style="2" width="26.92"/>
    <col collapsed="false" customWidth="true" hidden="false" outlineLevel="0" max="4" min="4" style="2" width="21.17"/>
    <col collapsed="false" customWidth="true" hidden="false" outlineLevel="0" max="5" min="5" style="2" width="8.83"/>
    <col collapsed="false" customWidth="true" hidden="false" outlineLevel="0" max="6" min="6" style="2" width="8.39"/>
    <col collapsed="false" customWidth="true" hidden="false" outlineLevel="0" max="7" min="7" style="2" width="13.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customFormat="false" ht="15" hidden="false" customHeight="false" outlineLevel="0" collapsed="false">
      <c r="A2" s="1" t="n">
        <v>44924</v>
      </c>
      <c r="C2" s="2" t="s">
        <v>7</v>
      </c>
      <c r="E2" s="2" t="n">
        <v>-2682.61</v>
      </c>
      <c r="F2" s="2" t="s">
        <v>8</v>
      </c>
    </row>
    <row r="3" customFormat="false" ht="15" hidden="false" customHeight="false" outlineLevel="0" collapsed="false">
      <c r="A3" s="1" t="n">
        <v>44923</v>
      </c>
      <c r="C3" s="2" t="s">
        <v>9</v>
      </c>
      <c r="E3" s="2" t="n">
        <v>84.55</v>
      </c>
      <c r="F3" s="2" t="s">
        <v>8</v>
      </c>
      <c r="G3" s="2" t="n">
        <v>2022002906</v>
      </c>
    </row>
    <row r="4" customFormat="false" ht="15" hidden="false" customHeight="false" outlineLevel="0" collapsed="false">
      <c r="A4" s="1" t="n">
        <v>44923</v>
      </c>
      <c r="C4" s="2" t="s">
        <v>10</v>
      </c>
      <c r="E4" s="2" t="n">
        <v>2598.06</v>
      </c>
      <c r="F4" s="2" t="s">
        <v>8</v>
      </c>
      <c r="G4" s="2" t="n">
        <v>2022002906</v>
      </c>
    </row>
    <row r="5" customFormat="false" ht="15" hidden="false" customHeight="false" outlineLevel="0" collapsed="false">
      <c r="A5" s="1" t="n">
        <v>44908</v>
      </c>
      <c r="C5" s="2" t="s">
        <v>7</v>
      </c>
      <c r="E5" s="2" t="n">
        <v>-2476.01</v>
      </c>
      <c r="F5" s="2" t="s">
        <v>8</v>
      </c>
    </row>
    <row r="6" customFormat="false" ht="15" hidden="false" customHeight="false" outlineLevel="0" collapsed="false">
      <c r="A6" s="1" t="n">
        <v>44908</v>
      </c>
      <c r="C6" s="2" t="s">
        <v>9</v>
      </c>
      <c r="E6" s="2" t="n">
        <v>45.21</v>
      </c>
      <c r="F6" s="2" t="s">
        <v>8</v>
      </c>
      <c r="G6" s="2" t="n">
        <v>2022002916</v>
      </c>
    </row>
    <row r="7" customFormat="false" ht="15" hidden="false" customHeight="false" outlineLevel="0" collapsed="false">
      <c r="A7" s="1" t="n">
        <v>44908</v>
      </c>
      <c r="C7" s="2" t="s">
        <v>10</v>
      </c>
      <c r="E7" s="2" t="n">
        <v>2430.8</v>
      </c>
      <c r="F7" s="2" t="s">
        <v>8</v>
      </c>
      <c r="G7" s="2" t="n">
        <v>2022002916</v>
      </c>
    </row>
    <row r="8" customFormat="false" ht="15" hidden="false" customHeight="false" outlineLevel="0" collapsed="false">
      <c r="A8" s="1" t="n">
        <v>44907</v>
      </c>
      <c r="C8" s="2" t="s">
        <v>7</v>
      </c>
      <c r="E8" s="2" t="n">
        <v>-3867.59</v>
      </c>
      <c r="F8" s="2" t="s">
        <v>8</v>
      </c>
    </row>
    <row r="9" customFormat="false" ht="15" hidden="false" customHeight="false" outlineLevel="0" collapsed="false">
      <c r="A9" s="1" t="n">
        <v>44906</v>
      </c>
      <c r="C9" s="2" t="s">
        <v>9</v>
      </c>
      <c r="E9" s="2" t="n">
        <v>109.48</v>
      </c>
      <c r="F9" s="2" t="s">
        <v>8</v>
      </c>
      <c r="G9" s="2" t="n">
        <v>2022002741</v>
      </c>
    </row>
    <row r="10" customFormat="false" ht="15" hidden="false" customHeight="false" outlineLevel="0" collapsed="false">
      <c r="A10" s="1" t="n">
        <v>44906</v>
      </c>
      <c r="C10" s="2" t="s">
        <v>10</v>
      </c>
      <c r="E10" s="2" t="n">
        <v>3758.11</v>
      </c>
      <c r="F10" s="2" t="s">
        <v>8</v>
      </c>
      <c r="G10" s="2" t="n">
        <v>2022002741</v>
      </c>
    </row>
    <row r="11" customFormat="false" ht="15" hidden="false" customHeight="false" outlineLevel="0" collapsed="false">
      <c r="A11" s="1" t="n">
        <v>44903</v>
      </c>
      <c r="C11" s="2" t="s">
        <v>7</v>
      </c>
      <c r="E11" s="2" t="n">
        <v>-9589</v>
      </c>
      <c r="F11" s="2" t="s">
        <v>8</v>
      </c>
    </row>
    <row r="12" customFormat="false" ht="15" hidden="false" customHeight="false" outlineLevel="0" collapsed="false">
      <c r="A12" s="1" t="n">
        <v>44900</v>
      </c>
      <c r="C12" s="2" t="s">
        <v>9</v>
      </c>
      <c r="E12" s="2" t="n">
        <v>153.14</v>
      </c>
      <c r="F12" s="2" t="s">
        <v>8</v>
      </c>
      <c r="G12" s="2" t="n">
        <v>2022002748</v>
      </c>
    </row>
    <row r="13" customFormat="false" ht="15" hidden="false" customHeight="false" outlineLevel="0" collapsed="false">
      <c r="A13" s="1" t="n">
        <v>44900</v>
      </c>
      <c r="C13" s="2" t="s">
        <v>10</v>
      </c>
      <c r="E13" s="2" t="n">
        <v>5000</v>
      </c>
      <c r="F13" s="2" t="s">
        <v>8</v>
      </c>
      <c r="G13" s="2" t="n">
        <v>2022002748</v>
      </c>
    </row>
    <row r="14" customFormat="false" ht="15" hidden="false" customHeight="false" outlineLevel="0" collapsed="false">
      <c r="A14" s="1" t="n">
        <v>44896</v>
      </c>
      <c r="C14" s="2" t="s">
        <v>9</v>
      </c>
      <c r="E14" s="2" t="n">
        <v>79.86</v>
      </c>
      <c r="F14" s="2" t="s">
        <v>8</v>
      </c>
      <c r="G14" s="2" t="n">
        <v>2022002833</v>
      </c>
    </row>
    <row r="15" customFormat="false" ht="15" hidden="false" customHeight="false" outlineLevel="0" collapsed="false">
      <c r="A15" s="1" t="n">
        <v>44896</v>
      </c>
      <c r="C15" s="2" t="s">
        <v>10</v>
      </c>
      <c r="E15" s="2" t="n">
        <v>4356</v>
      </c>
      <c r="F15" s="2" t="s">
        <v>8</v>
      </c>
      <c r="G15" s="2" t="n">
        <v>2022002833</v>
      </c>
    </row>
    <row r="16" customFormat="false" ht="15" hidden="false" customHeight="false" outlineLevel="0" collapsed="false">
      <c r="A16" s="1" t="n">
        <v>44890</v>
      </c>
      <c r="C16" s="2" t="s">
        <v>7</v>
      </c>
      <c r="E16" s="2" t="n">
        <v>-1245.37</v>
      </c>
      <c r="F16" s="2" t="s">
        <v>8</v>
      </c>
    </row>
    <row r="17" customFormat="false" ht="15" hidden="false" customHeight="false" outlineLevel="0" collapsed="false">
      <c r="A17" s="1" t="n">
        <v>44887</v>
      </c>
      <c r="C17" s="2" t="s">
        <v>9</v>
      </c>
      <c r="E17" s="2" t="n">
        <v>40.4</v>
      </c>
      <c r="F17" s="2" t="s">
        <v>8</v>
      </c>
      <c r="G17" s="2" t="n">
        <v>2022002673</v>
      </c>
    </row>
    <row r="18" customFormat="false" ht="15" hidden="false" customHeight="false" outlineLevel="0" collapsed="false">
      <c r="A18" s="1" t="n">
        <v>44887</v>
      </c>
      <c r="C18" s="2" t="s">
        <v>10</v>
      </c>
      <c r="E18" s="2" t="n">
        <v>1204.97</v>
      </c>
      <c r="F18" s="2" t="s">
        <v>8</v>
      </c>
      <c r="G18" s="2" t="n">
        <v>2022002673</v>
      </c>
    </row>
    <row r="19" customFormat="false" ht="15" hidden="false" customHeight="false" outlineLevel="0" collapsed="false">
      <c r="A19" s="1" t="n">
        <v>44886</v>
      </c>
      <c r="C19" s="2" t="s">
        <v>11</v>
      </c>
      <c r="E19" s="2" t="n">
        <v>-4124.63</v>
      </c>
      <c r="F19" s="2" t="s">
        <v>8</v>
      </c>
      <c r="G19" s="2" t="n">
        <v>2022003094</v>
      </c>
    </row>
    <row r="20" customFormat="false" ht="15" hidden="false" customHeight="false" outlineLevel="0" collapsed="false">
      <c r="A20" s="1" t="n">
        <v>44881</v>
      </c>
      <c r="C20" s="2" t="s">
        <v>9</v>
      </c>
      <c r="E20" s="2" t="n">
        <v>66.67</v>
      </c>
      <c r="F20" s="2" t="s">
        <v>8</v>
      </c>
      <c r="G20" s="2" t="n">
        <v>2022002871</v>
      </c>
    </row>
    <row r="21" customFormat="false" ht="15" hidden="false" customHeight="false" outlineLevel="0" collapsed="false">
      <c r="A21" s="1" t="n">
        <v>44881</v>
      </c>
      <c r="C21" s="2" t="s">
        <v>10</v>
      </c>
      <c r="E21" s="2" t="n">
        <v>4057.96</v>
      </c>
      <c r="F21" s="2" t="s">
        <v>8</v>
      </c>
      <c r="G21" s="2" t="n">
        <v>2022002871</v>
      </c>
    </row>
    <row r="22" customFormat="false" ht="15" hidden="false" customHeight="false" outlineLevel="0" collapsed="false">
      <c r="A22" s="1" t="n">
        <v>44874</v>
      </c>
      <c r="C22" s="2" t="s">
        <v>11</v>
      </c>
      <c r="E22" s="2" t="n">
        <v>-1062.15</v>
      </c>
      <c r="F22" s="2" t="s">
        <v>8</v>
      </c>
      <c r="G22" s="2" t="n">
        <v>2022003020</v>
      </c>
    </row>
    <row r="23" customFormat="false" ht="15" hidden="false" customHeight="false" outlineLevel="0" collapsed="false">
      <c r="A23" s="1" t="n">
        <v>44873</v>
      </c>
      <c r="C23" s="2" t="s">
        <v>9</v>
      </c>
      <c r="E23" s="2" t="n">
        <v>36.33</v>
      </c>
      <c r="F23" s="2" t="s">
        <v>8</v>
      </c>
      <c r="G23" s="2" t="n">
        <v>2022002609</v>
      </c>
    </row>
    <row r="24" customFormat="false" ht="15" hidden="false" customHeight="false" outlineLevel="0" collapsed="false">
      <c r="A24" s="1" t="n">
        <v>44873</v>
      </c>
      <c r="C24" s="2" t="s">
        <v>10</v>
      </c>
      <c r="E24" s="2" t="n">
        <v>1025.82</v>
      </c>
      <c r="F24" s="2" t="s">
        <v>8</v>
      </c>
      <c r="G24" s="2" t="n">
        <v>2022002609</v>
      </c>
    </row>
    <row r="25" customFormat="false" ht="15" hidden="false" customHeight="false" outlineLevel="0" collapsed="false">
      <c r="A25" s="1" t="n">
        <v>44871</v>
      </c>
      <c r="C25" s="2" t="s">
        <v>11</v>
      </c>
      <c r="E25" s="2" t="n">
        <v>-1383.17</v>
      </c>
      <c r="F25" s="2" t="s">
        <v>8</v>
      </c>
      <c r="G25" s="2" t="n">
        <v>2022003011</v>
      </c>
    </row>
    <row r="26" customFormat="false" ht="15" hidden="false" customHeight="false" outlineLevel="0" collapsed="false">
      <c r="A26" s="1" t="n">
        <v>44869</v>
      </c>
      <c r="C26" s="2" t="s">
        <v>9</v>
      </c>
      <c r="E26" s="2" t="n">
        <v>18.32</v>
      </c>
      <c r="F26" s="2" t="s">
        <v>8</v>
      </c>
      <c r="G26" s="2" t="n">
        <v>2022002821</v>
      </c>
    </row>
    <row r="27" customFormat="false" ht="15" hidden="false" customHeight="false" outlineLevel="0" collapsed="false">
      <c r="A27" s="1" t="n">
        <v>44869</v>
      </c>
      <c r="C27" s="2" t="s">
        <v>10</v>
      </c>
      <c r="E27" s="2" t="n">
        <v>1364.85</v>
      </c>
      <c r="F27" s="2" t="s">
        <v>8</v>
      </c>
      <c r="G27" s="2" t="n">
        <v>2022002821</v>
      </c>
    </row>
    <row r="28" customFormat="false" ht="15" hidden="false" customHeight="false" outlineLevel="0" collapsed="false">
      <c r="A28" s="1" t="n">
        <v>44866</v>
      </c>
      <c r="C28" s="2" t="s">
        <v>11</v>
      </c>
      <c r="E28" s="2" t="n">
        <v>-3921.08</v>
      </c>
      <c r="F28" s="2" t="s">
        <v>8</v>
      </c>
      <c r="G28" s="2" t="n">
        <v>2022002977</v>
      </c>
    </row>
    <row r="29" customFormat="false" ht="15" hidden="false" customHeight="false" outlineLevel="0" collapsed="false">
      <c r="A29" s="1" t="n">
        <v>44866</v>
      </c>
      <c r="C29" s="2" t="s">
        <v>9</v>
      </c>
      <c r="E29" s="2" t="n">
        <v>77.72</v>
      </c>
      <c r="F29" s="2" t="s">
        <v>8</v>
      </c>
      <c r="G29" s="2" t="n">
        <v>2022002679</v>
      </c>
    </row>
    <row r="30" customFormat="false" ht="15" hidden="false" customHeight="false" outlineLevel="0" collapsed="false">
      <c r="A30" s="1" t="n">
        <v>44866</v>
      </c>
      <c r="C30" s="2" t="s">
        <v>10</v>
      </c>
      <c r="E30" s="2" t="n">
        <v>3843.36</v>
      </c>
      <c r="F30" s="2" t="s">
        <v>8</v>
      </c>
      <c r="G30" s="2" t="n">
        <v>2022002679</v>
      </c>
    </row>
    <row r="31" customFormat="false" ht="15" hidden="false" customHeight="false" outlineLevel="0" collapsed="false">
      <c r="A31" s="1" t="n">
        <v>44861</v>
      </c>
      <c r="C31" s="2" t="s">
        <v>11</v>
      </c>
      <c r="E31" s="2" t="n">
        <v>-1576.11</v>
      </c>
      <c r="F31" s="2" t="s">
        <v>8</v>
      </c>
      <c r="G31" s="2" t="n">
        <v>2022002937</v>
      </c>
    </row>
    <row r="32" customFormat="false" ht="15" hidden="false" customHeight="false" outlineLevel="0" collapsed="false">
      <c r="A32" s="1" t="n">
        <v>44859</v>
      </c>
      <c r="C32" s="2" t="s">
        <v>9</v>
      </c>
      <c r="E32" s="2" t="n">
        <v>57.42</v>
      </c>
      <c r="F32" s="2" t="s">
        <v>8</v>
      </c>
      <c r="G32" s="2" t="n">
        <v>2022002490</v>
      </c>
    </row>
    <row r="33" customFormat="false" ht="15" hidden="false" customHeight="false" outlineLevel="0" collapsed="false">
      <c r="A33" s="1" t="n">
        <v>44859</v>
      </c>
      <c r="C33" s="2" t="s">
        <v>10</v>
      </c>
      <c r="E33" s="2" t="n">
        <v>1518.69</v>
      </c>
      <c r="F33" s="2" t="s">
        <v>8</v>
      </c>
      <c r="G33" s="2" t="n">
        <v>2022002490</v>
      </c>
    </row>
    <row r="34" customFormat="false" ht="15" hidden="false" customHeight="false" outlineLevel="0" collapsed="false">
      <c r="A34" s="1" t="n">
        <v>44855</v>
      </c>
      <c r="C34" s="2" t="s">
        <v>11</v>
      </c>
      <c r="E34" s="2" t="n">
        <v>-1907.45</v>
      </c>
      <c r="F34" s="2" t="s">
        <v>8</v>
      </c>
      <c r="G34" s="2" t="n">
        <v>2022002912</v>
      </c>
    </row>
    <row r="35" customFormat="false" ht="15" hidden="false" customHeight="false" outlineLevel="0" collapsed="false">
      <c r="A35" s="1" t="n">
        <v>44853</v>
      </c>
      <c r="C35" s="2" t="s">
        <v>11</v>
      </c>
      <c r="E35" s="2" t="n">
        <v>-5000</v>
      </c>
      <c r="F35" s="2" t="s">
        <v>8</v>
      </c>
      <c r="G35" s="2" t="n">
        <v>2022002917</v>
      </c>
    </row>
    <row r="36" customFormat="false" ht="15" hidden="false" customHeight="false" outlineLevel="0" collapsed="false">
      <c r="A36" s="1" t="n">
        <v>44853</v>
      </c>
      <c r="C36" s="2" t="s">
        <v>9</v>
      </c>
      <c r="E36" s="2" t="n">
        <v>26.15</v>
      </c>
      <c r="F36" s="2" t="s">
        <v>8</v>
      </c>
      <c r="G36" s="2" t="n">
        <v>2022002723</v>
      </c>
    </row>
    <row r="37" customFormat="false" ht="15" hidden="false" customHeight="false" outlineLevel="0" collapsed="false">
      <c r="A37" s="1" t="n">
        <v>44853</v>
      </c>
      <c r="C37" s="2" t="s">
        <v>10</v>
      </c>
      <c r="E37" s="2" t="n">
        <v>1881.3</v>
      </c>
      <c r="F37" s="2" t="s">
        <v>8</v>
      </c>
      <c r="G37" s="2" t="n">
        <v>2022002723</v>
      </c>
    </row>
    <row r="38" customFormat="false" ht="15" hidden="false" customHeight="false" outlineLevel="0" collapsed="false">
      <c r="A38" s="1" t="n">
        <v>44853</v>
      </c>
      <c r="C38" s="2" t="s">
        <v>11</v>
      </c>
      <c r="E38" s="2" t="n">
        <v>-2430.8</v>
      </c>
      <c r="F38" s="2" t="s">
        <v>8</v>
      </c>
      <c r="G38" s="2" t="n">
        <v>2022002916</v>
      </c>
    </row>
    <row r="39" customFormat="false" ht="15" hidden="false" customHeight="false" outlineLevel="0" collapsed="false">
      <c r="A39" s="1" t="n">
        <v>44853</v>
      </c>
      <c r="C39" s="2" t="s">
        <v>9</v>
      </c>
      <c r="E39" s="2" t="n">
        <v>82.58</v>
      </c>
      <c r="F39" s="2" t="s">
        <v>8</v>
      </c>
      <c r="G39" s="2" t="n">
        <v>2022002367</v>
      </c>
    </row>
    <row r="40" customFormat="false" ht="15" hidden="false" customHeight="false" outlineLevel="0" collapsed="false">
      <c r="A40" s="1" t="n">
        <v>44853</v>
      </c>
      <c r="C40" s="2" t="s">
        <v>10</v>
      </c>
      <c r="E40" s="2" t="n">
        <v>2634.55</v>
      </c>
      <c r="F40" s="2" t="s">
        <v>8</v>
      </c>
      <c r="G40" s="2" t="n">
        <v>2022002367</v>
      </c>
    </row>
    <row r="41" customFormat="false" ht="15" hidden="false" customHeight="false" outlineLevel="0" collapsed="false">
      <c r="A41" s="1" t="n">
        <v>44853</v>
      </c>
      <c r="C41" s="2" t="s">
        <v>9</v>
      </c>
      <c r="E41" s="2" t="n">
        <v>127.13</v>
      </c>
      <c r="F41" s="2" t="s">
        <v>8</v>
      </c>
      <c r="G41" s="2" t="n">
        <v>2022002605</v>
      </c>
    </row>
    <row r="42" customFormat="false" ht="15" hidden="false" customHeight="false" outlineLevel="0" collapsed="false">
      <c r="A42" s="1" t="n">
        <v>44853</v>
      </c>
      <c r="C42" s="2" t="s">
        <v>10</v>
      </c>
      <c r="E42" s="2" t="n">
        <v>4586.54</v>
      </c>
      <c r="F42" s="2" t="s">
        <v>8</v>
      </c>
      <c r="G42" s="2" t="n">
        <v>2022002605</v>
      </c>
    </row>
    <row r="43" customFormat="false" ht="15" hidden="false" customHeight="false" outlineLevel="0" collapsed="false">
      <c r="A43" s="1" t="n">
        <v>44851</v>
      </c>
      <c r="C43" s="2" t="s">
        <v>11</v>
      </c>
      <c r="E43" s="2" t="n">
        <v>-2598.06</v>
      </c>
      <c r="F43" s="2" t="s">
        <v>8</v>
      </c>
      <c r="G43" s="2" t="n">
        <v>2022002906</v>
      </c>
    </row>
    <row r="44" customFormat="false" ht="15" hidden="false" customHeight="false" outlineLevel="0" collapsed="false">
      <c r="A44" s="1" t="n">
        <v>44851</v>
      </c>
      <c r="C44" s="2" t="s">
        <v>9</v>
      </c>
      <c r="E44" s="2" t="n">
        <v>104.71</v>
      </c>
      <c r="F44" s="2" t="s">
        <v>8</v>
      </c>
      <c r="G44" s="2" t="n">
        <v>2022002383</v>
      </c>
    </row>
    <row r="45" customFormat="false" ht="15" hidden="false" customHeight="false" outlineLevel="0" collapsed="false">
      <c r="A45" s="1" t="n">
        <v>44851</v>
      </c>
      <c r="C45" s="2" t="s">
        <v>10</v>
      </c>
      <c r="E45" s="2" t="n">
        <v>2493.35</v>
      </c>
      <c r="F45" s="2" t="s">
        <v>8</v>
      </c>
      <c r="G45" s="2" t="n">
        <v>2022002383</v>
      </c>
    </row>
    <row r="46" customFormat="false" ht="15" hidden="false" customHeight="false" outlineLevel="0" collapsed="false">
      <c r="A46" s="1" t="n">
        <v>44848</v>
      </c>
      <c r="C46" s="2" t="s">
        <v>11</v>
      </c>
      <c r="E46" s="2" t="n">
        <v>-4259.63</v>
      </c>
      <c r="F46" s="2" t="s">
        <v>8</v>
      </c>
      <c r="G46" s="2" t="n">
        <v>2022002873</v>
      </c>
    </row>
    <row r="47" customFormat="false" ht="15" hidden="false" customHeight="false" outlineLevel="0" collapsed="false">
      <c r="A47" s="1" t="n">
        <v>44845</v>
      </c>
      <c r="C47" s="2" t="s">
        <v>11</v>
      </c>
      <c r="E47" s="2" t="n">
        <v>-4057.96</v>
      </c>
      <c r="F47" s="2" t="s">
        <v>8</v>
      </c>
      <c r="G47" s="2" t="n">
        <v>2022002871</v>
      </c>
    </row>
    <row r="48" customFormat="false" ht="15" hidden="false" customHeight="false" outlineLevel="0" collapsed="false">
      <c r="A48" s="1" t="n">
        <v>44845</v>
      </c>
      <c r="C48" s="2" t="s">
        <v>9</v>
      </c>
      <c r="E48" s="2" t="n">
        <v>78.83</v>
      </c>
      <c r="F48" s="2" t="s">
        <v>8</v>
      </c>
      <c r="G48" s="2" t="n">
        <v>2022002456</v>
      </c>
    </row>
    <row r="49" customFormat="false" ht="15" hidden="false" customHeight="false" outlineLevel="0" collapsed="false">
      <c r="A49" s="1" t="n">
        <v>44845</v>
      </c>
      <c r="C49" s="2" t="s">
        <v>10</v>
      </c>
      <c r="E49" s="2" t="n">
        <v>3358.74</v>
      </c>
      <c r="F49" s="2" t="s">
        <v>8</v>
      </c>
      <c r="G49" s="2" t="n">
        <v>2022002456</v>
      </c>
    </row>
    <row r="50" customFormat="false" ht="15" hidden="false" customHeight="false" outlineLevel="0" collapsed="false">
      <c r="A50" s="1" t="n">
        <v>44845</v>
      </c>
      <c r="C50" s="2" t="s">
        <v>9</v>
      </c>
      <c r="E50" s="2" t="n">
        <v>110.55</v>
      </c>
      <c r="F50" s="2" t="s">
        <v>8</v>
      </c>
      <c r="G50" s="2" t="n">
        <v>2022002566</v>
      </c>
    </row>
    <row r="51" customFormat="false" ht="15" hidden="false" customHeight="false" outlineLevel="0" collapsed="false">
      <c r="A51" s="1" t="n">
        <v>44845</v>
      </c>
      <c r="C51" s="2" t="s">
        <v>10</v>
      </c>
      <c r="E51" s="2" t="n">
        <v>4769.47</v>
      </c>
      <c r="F51" s="2" t="s">
        <v>8</v>
      </c>
      <c r="G51" s="2" t="n">
        <v>2022002566</v>
      </c>
    </row>
    <row r="52" customFormat="false" ht="15" hidden="false" customHeight="false" outlineLevel="0" collapsed="false">
      <c r="A52" s="1" t="n">
        <v>44841</v>
      </c>
      <c r="C52" s="2" t="s">
        <v>11</v>
      </c>
      <c r="E52" s="2" t="n">
        <v>-1364.85</v>
      </c>
      <c r="F52" s="2" t="s">
        <v>8</v>
      </c>
      <c r="G52" s="2" t="n">
        <v>2022002821</v>
      </c>
    </row>
    <row r="53" customFormat="false" ht="15" hidden="false" customHeight="false" outlineLevel="0" collapsed="false">
      <c r="A53" s="1" t="n">
        <v>44840</v>
      </c>
      <c r="C53" s="2" t="s">
        <v>11</v>
      </c>
      <c r="E53" s="2" t="n">
        <v>-4356</v>
      </c>
      <c r="F53" s="2" t="s">
        <v>8</v>
      </c>
      <c r="G53" s="2" t="n">
        <v>2022002833</v>
      </c>
    </row>
    <row r="54" customFormat="false" ht="15" hidden="false" customHeight="false" outlineLevel="0" collapsed="false">
      <c r="A54" s="1" t="n">
        <v>44840</v>
      </c>
      <c r="C54" s="2" t="s">
        <v>9</v>
      </c>
      <c r="E54" s="2" t="n">
        <v>152.42</v>
      </c>
      <c r="F54" s="2" t="s">
        <v>8</v>
      </c>
      <c r="G54" s="2" t="n">
        <v>2022002233</v>
      </c>
    </row>
    <row r="55" customFormat="false" ht="15" hidden="false" customHeight="false" outlineLevel="0" collapsed="false">
      <c r="A55" s="1" t="n">
        <v>44840</v>
      </c>
      <c r="C55" s="2" t="s">
        <v>10</v>
      </c>
      <c r="E55" s="2" t="n">
        <v>5000</v>
      </c>
      <c r="F55" s="2" t="s">
        <v>8</v>
      </c>
      <c r="G55" s="2" t="n">
        <v>2022002233</v>
      </c>
    </row>
    <row r="56" customFormat="false" ht="15" hidden="false" customHeight="false" outlineLevel="0" collapsed="false">
      <c r="A56" s="1" t="n">
        <v>44825</v>
      </c>
      <c r="C56" s="2" t="s">
        <v>11</v>
      </c>
      <c r="E56" s="2" t="n">
        <v>-5000</v>
      </c>
      <c r="F56" s="2" t="s">
        <v>8</v>
      </c>
      <c r="G56" s="2" t="n">
        <v>2022002748</v>
      </c>
    </row>
    <row r="57" customFormat="false" ht="15" hidden="false" customHeight="false" outlineLevel="0" collapsed="false">
      <c r="A57" s="1" t="n">
        <v>44825</v>
      </c>
      <c r="C57" s="2" t="s">
        <v>12</v>
      </c>
      <c r="E57" s="2" t="n">
        <v>-14.99</v>
      </c>
      <c r="F57" s="2" t="s">
        <v>8</v>
      </c>
      <c r="G57" s="2" t="n">
        <v>2021004110</v>
      </c>
    </row>
    <row r="58" customFormat="false" ht="15" hidden="false" customHeight="false" outlineLevel="0" collapsed="false">
      <c r="A58" s="1" t="n">
        <v>44825</v>
      </c>
      <c r="C58" s="2" t="s">
        <v>13</v>
      </c>
      <c r="E58" s="2" t="n">
        <v>-71.36</v>
      </c>
      <c r="F58" s="2" t="s">
        <v>8</v>
      </c>
      <c r="G58" s="2" t="n">
        <v>2021004110</v>
      </c>
    </row>
    <row r="59" customFormat="false" ht="15" hidden="false" customHeight="false" outlineLevel="0" collapsed="false">
      <c r="A59" s="1" t="n">
        <v>44825</v>
      </c>
      <c r="C59" s="2" t="s">
        <v>9</v>
      </c>
      <c r="E59" s="2" t="n">
        <v>246.65</v>
      </c>
      <c r="F59" s="2" t="s">
        <v>8</v>
      </c>
      <c r="G59" s="2" t="n">
        <v>2021004110</v>
      </c>
    </row>
    <row r="60" customFormat="false" ht="15" hidden="false" customHeight="false" outlineLevel="0" collapsed="false">
      <c r="A60" s="1" t="n">
        <v>44825</v>
      </c>
      <c r="C60" s="2" t="s">
        <v>10</v>
      </c>
      <c r="E60" s="2" t="n">
        <v>5106.25</v>
      </c>
      <c r="F60" s="2" t="s">
        <v>8</v>
      </c>
      <c r="G60" s="2" t="n">
        <v>2021004110</v>
      </c>
    </row>
    <row r="61" customFormat="false" ht="15" hidden="false" customHeight="false" outlineLevel="0" collapsed="false">
      <c r="A61" s="1" t="n">
        <v>44823</v>
      </c>
      <c r="C61" s="2" t="s">
        <v>11</v>
      </c>
      <c r="E61" s="2" t="n">
        <v>-3758.11</v>
      </c>
      <c r="F61" s="2" t="s">
        <v>8</v>
      </c>
      <c r="G61" s="2" t="n">
        <v>2022002741</v>
      </c>
    </row>
    <row r="62" customFormat="false" ht="15" hidden="false" customHeight="false" outlineLevel="0" collapsed="false">
      <c r="A62" s="1" t="n">
        <v>44823</v>
      </c>
      <c r="C62" s="2" t="s">
        <v>9</v>
      </c>
      <c r="E62" s="2" t="n">
        <v>143.77</v>
      </c>
      <c r="F62" s="2" t="s">
        <v>8</v>
      </c>
      <c r="G62" s="2" t="n">
        <v>2022002227</v>
      </c>
    </row>
    <row r="63" customFormat="false" ht="15" hidden="false" customHeight="false" outlineLevel="0" collapsed="false">
      <c r="A63" s="1" t="n">
        <v>44823</v>
      </c>
      <c r="C63" s="2" t="s">
        <v>10</v>
      </c>
      <c r="E63" s="2" t="n">
        <v>3614.34</v>
      </c>
      <c r="F63" s="2" t="s">
        <v>8</v>
      </c>
      <c r="G63" s="2" t="n">
        <v>2022002227</v>
      </c>
    </row>
    <row r="64" customFormat="false" ht="15" hidden="false" customHeight="false" outlineLevel="0" collapsed="false">
      <c r="A64" s="1" t="n">
        <v>44817</v>
      </c>
      <c r="C64" s="2" t="s">
        <v>11</v>
      </c>
      <c r="E64" s="2" t="n">
        <v>-1881.3</v>
      </c>
      <c r="F64" s="2" t="s">
        <v>8</v>
      </c>
      <c r="G64" s="2" t="n">
        <v>2022002723</v>
      </c>
    </row>
    <row r="65" customFormat="false" ht="15" hidden="false" customHeight="false" outlineLevel="0" collapsed="false">
      <c r="A65" s="1" t="n">
        <v>44816</v>
      </c>
      <c r="C65" s="2" t="s">
        <v>9</v>
      </c>
      <c r="E65" s="2" t="n">
        <v>54.21</v>
      </c>
      <c r="F65" s="2" t="s">
        <v>8</v>
      </c>
      <c r="G65" s="2" t="n">
        <v>2022002222</v>
      </c>
    </row>
    <row r="66" customFormat="false" ht="15" hidden="false" customHeight="false" outlineLevel="0" collapsed="false">
      <c r="A66" s="1" t="n">
        <v>44816</v>
      </c>
      <c r="C66" s="2" t="s">
        <v>10</v>
      </c>
      <c r="E66" s="2" t="n">
        <v>1681.26</v>
      </c>
      <c r="F66" s="2" t="s">
        <v>8</v>
      </c>
      <c r="G66" s="2" t="n">
        <v>2022002222</v>
      </c>
    </row>
    <row r="67" customFormat="false" ht="15" hidden="false" customHeight="false" outlineLevel="0" collapsed="false">
      <c r="A67" s="1" t="n">
        <v>44815</v>
      </c>
      <c r="C67" s="2" t="s">
        <v>11</v>
      </c>
      <c r="E67" s="2" t="n">
        <v>-5000</v>
      </c>
      <c r="F67" s="2" t="s">
        <v>8</v>
      </c>
      <c r="G67" s="2" t="n">
        <v>2022002696</v>
      </c>
    </row>
    <row r="68" customFormat="false" ht="15" hidden="false" customHeight="false" outlineLevel="0" collapsed="false">
      <c r="A68" s="1" t="n">
        <v>44813</v>
      </c>
      <c r="C68" s="2" t="s">
        <v>9</v>
      </c>
      <c r="E68" s="2" t="n">
        <v>145.83</v>
      </c>
      <c r="F68" s="2" t="s">
        <v>8</v>
      </c>
      <c r="G68" s="2" t="n">
        <v>2022002221</v>
      </c>
    </row>
    <row r="69" customFormat="false" ht="15" hidden="false" customHeight="false" outlineLevel="0" collapsed="false">
      <c r="A69" s="1" t="n">
        <v>44813</v>
      </c>
      <c r="C69" s="2" t="s">
        <v>10</v>
      </c>
      <c r="E69" s="2" t="n">
        <v>5000</v>
      </c>
      <c r="F69" s="2" t="s">
        <v>8</v>
      </c>
      <c r="G69" s="2" t="n">
        <v>2022002221</v>
      </c>
    </row>
    <row r="70" customFormat="false" ht="15" hidden="false" customHeight="false" outlineLevel="0" collapsed="false">
      <c r="A70" s="1" t="n">
        <v>44809</v>
      </c>
      <c r="C70" s="2" t="s">
        <v>11</v>
      </c>
      <c r="E70" s="2" t="n">
        <v>-3843.36</v>
      </c>
      <c r="F70" s="2" t="s">
        <v>8</v>
      </c>
      <c r="G70" s="2" t="n">
        <v>2022002679</v>
      </c>
    </row>
    <row r="71" customFormat="false" ht="15" hidden="false" customHeight="false" outlineLevel="0" collapsed="false">
      <c r="A71" s="1" t="n">
        <v>44805</v>
      </c>
      <c r="C71" s="2" t="s">
        <v>11</v>
      </c>
      <c r="E71" s="2" t="n">
        <v>-1204.97</v>
      </c>
      <c r="F71" s="2" t="s">
        <v>8</v>
      </c>
      <c r="G71" s="2" t="n">
        <v>2022002673</v>
      </c>
    </row>
    <row r="72" customFormat="false" ht="15" hidden="false" customHeight="false" outlineLevel="0" collapsed="false">
      <c r="A72" s="1" t="n">
        <v>44805</v>
      </c>
      <c r="C72" s="2" t="s">
        <v>9</v>
      </c>
      <c r="E72" s="2" t="n">
        <v>48.33</v>
      </c>
      <c r="F72" s="2" t="s">
        <v>8</v>
      </c>
      <c r="G72" s="2" t="n">
        <v>2022002461</v>
      </c>
    </row>
    <row r="73" customFormat="false" ht="15" hidden="false" customHeight="false" outlineLevel="0" collapsed="false">
      <c r="A73" s="1" t="n">
        <v>44805</v>
      </c>
      <c r="C73" s="2" t="s">
        <v>10</v>
      </c>
      <c r="E73" s="2" t="n">
        <v>5000</v>
      </c>
      <c r="F73" s="2" t="s">
        <v>8</v>
      </c>
      <c r="G73" s="2" t="n">
        <v>2022002461</v>
      </c>
    </row>
    <row r="74" customFormat="false" ht="15" hidden="false" customHeight="false" outlineLevel="0" collapsed="false">
      <c r="A74" s="1" t="n">
        <v>44796</v>
      </c>
      <c r="C74" s="2" t="s">
        <v>11</v>
      </c>
      <c r="E74" s="2" t="n">
        <v>-1025.82</v>
      </c>
      <c r="F74" s="2" t="s">
        <v>8</v>
      </c>
      <c r="G74" s="2" t="n">
        <v>2022002609</v>
      </c>
    </row>
    <row r="75" customFormat="false" ht="15" hidden="false" customHeight="false" outlineLevel="0" collapsed="false">
      <c r="A75" s="1" t="n">
        <v>44795</v>
      </c>
      <c r="C75" s="2" t="s">
        <v>9</v>
      </c>
      <c r="E75" s="2" t="n">
        <v>25.82</v>
      </c>
      <c r="F75" s="2" t="s">
        <v>8</v>
      </c>
      <c r="G75" s="2" t="n">
        <v>2022002169</v>
      </c>
    </row>
    <row r="76" customFormat="false" ht="15" hidden="false" customHeight="false" outlineLevel="0" collapsed="false">
      <c r="A76" s="1" t="n">
        <v>44795</v>
      </c>
      <c r="C76" s="2" t="s">
        <v>10</v>
      </c>
      <c r="E76" s="2" t="n">
        <v>1000</v>
      </c>
      <c r="F76" s="2" t="s">
        <v>8</v>
      </c>
      <c r="G76" s="2" t="n">
        <v>2022002169</v>
      </c>
    </row>
    <row r="77" customFormat="false" ht="15" hidden="false" customHeight="false" outlineLevel="0" collapsed="false">
      <c r="A77" s="1" t="n">
        <v>44795</v>
      </c>
      <c r="C77" s="2" t="s">
        <v>11</v>
      </c>
      <c r="E77" s="2" t="n">
        <v>-4586.54</v>
      </c>
      <c r="F77" s="2" t="s">
        <v>8</v>
      </c>
      <c r="G77" s="2" t="n">
        <v>2022002605</v>
      </c>
    </row>
    <row r="78" customFormat="false" ht="15" hidden="false" customHeight="false" outlineLevel="0" collapsed="false">
      <c r="A78" s="1" t="n">
        <v>44792</v>
      </c>
      <c r="C78" s="2" t="s">
        <v>9</v>
      </c>
      <c r="E78" s="2" t="n">
        <v>111.96</v>
      </c>
      <c r="F78" s="2" t="s">
        <v>8</v>
      </c>
      <c r="G78" s="2" t="n">
        <v>2022002149</v>
      </c>
    </row>
    <row r="79" customFormat="false" ht="15" hidden="false" customHeight="false" outlineLevel="0" collapsed="false">
      <c r="A79" s="1" t="n">
        <v>44792</v>
      </c>
      <c r="C79" s="2" t="s">
        <v>10</v>
      </c>
      <c r="E79" s="2" t="n">
        <v>4632.93</v>
      </c>
      <c r="F79" s="2" t="s">
        <v>8</v>
      </c>
      <c r="G79" s="2" t="n">
        <v>2022002149</v>
      </c>
    </row>
    <row r="80" customFormat="false" ht="15" hidden="false" customHeight="false" outlineLevel="0" collapsed="false">
      <c r="A80" s="1" t="n">
        <v>44788</v>
      </c>
      <c r="C80" s="2" t="s">
        <v>11</v>
      </c>
      <c r="E80" s="2" t="n">
        <v>-4769.47</v>
      </c>
      <c r="F80" s="2" t="s">
        <v>8</v>
      </c>
      <c r="G80" s="2" t="n">
        <v>2022002566</v>
      </c>
    </row>
    <row r="81" customFormat="false" ht="15" hidden="false" customHeight="false" outlineLevel="0" collapsed="false">
      <c r="A81" s="1" t="n">
        <v>44788</v>
      </c>
      <c r="C81" s="2" t="s">
        <v>9</v>
      </c>
      <c r="E81" s="2" t="n">
        <v>85.16</v>
      </c>
      <c r="F81" s="2" t="s">
        <v>8</v>
      </c>
      <c r="G81" s="2" t="n">
        <v>2022002147</v>
      </c>
    </row>
    <row r="82" customFormat="false" ht="15" hidden="false" customHeight="false" outlineLevel="0" collapsed="false">
      <c r="A82" s="1" t="n">
        <v>44788</v>
      </c>
      <c r="C82" s="2" t="s">
        <v>10</v>
      </c>
      <c r="E82" s="2" t="n">
        <v>4684.31</v>
      </c>
      <c r="F82" s="2" t="s">
        <v>8</v>
      </c>
      <c r="G82" s="2" t="n">
        <v>2022002147</v>
      </c>
    </row>
    <row r="83" customFormat="false" ht="15" hidden="false" customHeight="false" outlineLevel="0" collapsed="false">
      <c r="A83" s="1" t="n">
        <v>44776</v>
      </c>
      <c r="C83" s="2" t="s">
        <v>11</v>
      </c>
      <c r="E83" s="2" t="n">
        <v>-1518.69</v>
      </c>
      <c r="F83" s="2" t="s">
        <v>8</v>
      </c>
      <c r="G83" s="2" t="n">
        <v>2022002490</v>
      </c>
    </row>
    <row r="84" customFormat="false" ht="15" hidden="false" customHeight="false" outlineLevel="0" collapsed="false">
      <c r="A84" s="1" t="n">
        <v>44776</v>
      </c>
      <c r="C84" s="2" t="s">
        <v>9</v>
      </c>
      <c r="E84" s="2" t="n">
        <v>45.24</v>
      </c>
      <c r="F84" s="2" t="s">
        <v>8</v>
      </c>
      <c r="G84" s="2" t="n">
        <v>2022001935</v>
      </c>
    </row>
    <row r="85" customFormat="false" ht="15" hidden="false" customHeight="false" outlineLevel="0" collapsed="false">
      <c r="A85" s="1" t="n">
        <v>44776</v>
      </c>
      <c r="C85" s="2" t="s">
        <v>10</v>
      </c>
      <c r="E85" s="2" t="n">
        <v>1298.99</v>
      </c>
      <c r="F85" s="2" t="s">
        <v>8</v>
      </c>
      <c r="G85" s="2" t="n">
        <v>2022001935</v>
      </c>
    </row>
    <row r="86" customFormat="false" ht="15" hidden="false" customHeight="false" outlineLevel="0" collapsed="false">
      <c r="A86" s="1" t="n">
        <v>44775</v>
      </c>
      <c r="C86" s="2" t="s">
        <v>11</v>
      </c>
      <c r="E86" s="2" t="n">
        <v>-5000</v>
      </c>
      <c r="F86" s="2" t="s">
        <v>8</v>
      </c>
      <c r="G86" s="2" t="n">
        <v>2022002461</v>
      </c>
    </row>
    <row r="87" customFormat="false" ht="15" hidden="false" customHeight="false" outlineLevel="0" collapsed="false">
      <c r="A87" s="1" t="n">
        <v>44774</v>
      </c>
      <c r="C87" s="2" t="s">
        <v>9</v>
      </c>
      <c r="E87" s="2" t="n">
        <v>174.46</v>
      </c>
      <c r="F87" s="2" t="s">
        <v>8</v>
      </c>
      <c r="G87" s="2" t="n">
        <v>2022001736</v>
      </c>
    </row>
    <row r="88" customFormat="false" ht="15" hidden="false" customHeight="false" outlineLevel="0" collapsed="false">
      <c r="A88" s="1" t="n">
        <v>44774</v>
      </c>
      <c r="C88" s="2" t="s">
        <v>10</v>
      </c>
      <c r="E88" s="2" t="n">
        <v>5000</v>
      </c>
      <c r="F88" s="2" t="s">
        <v>8</v>
      </c>
      <c r="G88" s="2" t="n">
        <v>2022001736</v>
      </c>
    </row>
    <row r="89" customFormat="false" ht="15" hidden="false" customHeight="false" outlineLevel="0" collapsed="false">
      <c r="A89" s="1" t="n">
        <v>44772</v>
      </c>
      <c r="C89" s="2" t="s">
        <v>11</v>
      </c>
      <c r="E89" s="2" t="n">
        <v>-3358.74</v>
      </c>
      <c r="F89" s="2" t="s">
        <v>8</v>
      </c>
      <c r="G89" s="2" t="n">
        <v>2022002456</v>
      </c>
    </row>
    <row r="90" customFormat="false" ht="15" hidden="false" customHeight="false" outlineLevel="0" collapsed="false">
      <c r="A90" s="1" t="n">
        <v>44770</v>
      </c>
      <c r="C90" s="2" t="s">
        <v>9</v>
      </c>
      <c r="E90" s="2" t="n">
        <v>12.91</v>
      </c>
      <c r="F90" s="2" t="s">
        <v>8</v>
      </c>
      <c r="G90" s="2" t="n">
        <v>2022002155</v>
      </c>
    </row>
    <row r="91" customFormat="false" ht="15" hidden="false" customHeight="false" outlineLevel="0" collapsed="false">
      <c r="A91" s="1" t="n">
        <v>44770</v>
      </c>
      <c r="C91" s="2" t="s">
        <v>10</v>
      </c>
      <c r="E91" s="2" t="n">
        <v>1006.54</v>
      </c>
      <c r="F91" s="2" t="s">
        <v>8</v>
      </c>
      <c r="G91" s="2" t="n">
        <v>2022002155</v>
      </c>
    </row>
    <row r="92" customFormat="false" ht="15" hidden="false" customHeight="false" outlineLevel="0" collapsed="false">
      <c r="A92" s="1" t="n">
        <v>44769</v>
      </c>
      <c r="C92" s="2" t="s">
        <v>9</v>
      </c>
      <c r="E92" s="2" t="n">
        <v>57.4</v>
      </c>
      <c r="F92" s="2" t="s">
        <v>8</v>
      </c>
      <c r="G92" s="2" t="n">
        <v>2022001594</v>
      </c>
    </row>
    <row r="93" customFormat="false" ht="15" hidden="false" customHeight="false" outlineLevel="0" collapsed="false">
      <c r="A93" s="1" t="n">
        <v>44769</v>
      </c>
      <c r="C93" s="2" t="s">
        <v>10</v>
      </c>
      <c r="E93" s="2" t="n">
        <v>2281.89</v>
      </c>
      <c r="F93" s="2" t="s">
        <v>8</v>
      </c>
      <c r="G93" s="2" t="n">
        <v>2022001594</v>
      </c>
    </row>
    <row r="94" customFormat="false" ht="15" hidden="false" customHeight="false" outlineLevel="0" collapsed="false">
      <c r="A94" s="1" t="n">
        <v>44763</v>
      </c>
      <c r="C94" s="2" t="s">
        <v>11</v>
      </c>
      <c r="E94" s="2" t="n">
        <v>-2493.35</v>
      </c>
      <c r="F94" s="2" t="s">
        <v>8</v>
      </c>
      <c r="G94" s="2" t="n">
        <v>2022002383</v>
      </c>
    </row>
    <row r="95" customFormat="false" ht="15" hidden="false" customHeight="false" outlineLevel="0" collapsed="false">
      <c r="A95" s="1" t="n">
        <v>44763</v>
      </c>
      <c r="C95" s="2" t="s">
        <v>9</v>
      </c>
      <c r="E95" s="2" t="n">
        <v>26.34</v>
      </c>
      <c r="F95" s="2" t="s">
        <v>8</v>
      </c>
      <c r="G95" s="2" t="n">
        <v>2022002141</v>
      </c>
    </row>
    <row r="96" customFormat="false" ht="15" hidden="false" customHeight="false" outlineLevel="0" collapsed="false">
      <c r="A96" s="1" t="n">
        <v>44763</v>
      </c>
      <c r="C96" s="2" t="s">
        <v>10</v>
      </c>
      <c r="E96" s="2" t="n">
        <v>2467.01</v>
      </c>
      <c r="F96" s="2" t="s">
        <v>8</v>
      </c>
      <c r="G96" s="2" t="n">
        <v>2022002141</v>
      </c>
    </row>
    <row r="97" customFormat="false" ht="15" hidden="false" customHeight="false" outlineLevel="0" collapsed="false">
      <c r="A97" s="1" t="n">
        <v>44760</v>
      </c>
      <c r="C97" s="2" t="s">
        <v>11</v>
      </c>
      <c r="E97" s="2" t="n">
        <v>-2634.55</v>
      </c>
      <c r="F97" s="2" t="s">
        <v>8</v>
      </c>
      <c r="G97" s="2" t="n">
        <v>2022002367</v>
      </c>
    </row>
    <row r="98" customFormat="false" ht="15" hidden="false" customHeight="false" outlineLevel="0" collapsed="false">
      <c r="A98" s="1" t="n">
        <v>44757</v>
      </c>
      <c r="C98" s="2" t="s">
        <v>9</v>
      </c>
      <c r="E98" s="2" t="n">
        <v>76.47</v>
      </c>
      <c r="F98" s="2" t="s">
        <v>8</v>
      </c>
      <c r="G98" s="2" t="n">
        <v>2022001858</v>
      </c>
    </row>
    <row r="99" customFormat="false" ht="15" hidden="false" customHeight="false" outlineLevel="0" collapsed="false">
      <c r="A99" s="1" t="n">
        <v>44757</v>
      </c>
      <c r="C99" s="2" t="s">
        <v>10</v>
      </c>
      <c r="E99" s="2" t="n">
        <v>2404.33</v>
      </c>
      <c r="F99" s="2" t="s">
        <v>8</v>
      </c>
      <c r="G99" s="2" t="n">
        <v>2022001858</v>
      </c>
    </row>
    <row r="100" customFormat="false" ht="15" hidden="false" customHeight="false" outlineLevel="0" collapsed="false">
      <c r="A100" s="1" t="n">
        <v>44745</v>
      </c>
      <c r="C100" s="2" t="s">
        <v>11</v>
      </c>
      <c r="E100" s="2" t="n">
        <v>-5000</v>
      </c>
      <c r="F100" s="2" t="s">
        <v>8</v>
      </c>
      <c r="G100" s="2" t="n">
        <v>2022002233</v>
      </c>
    </row>
    <row r="101" customFormat="false" ht="15" hidden="false" customHeight="false" outlineLevel="0" collapsed="false">
      <c r="A101" s="1" t="n">
        <v>44743</v>
      </c>
      <c r="C101" s="2" t="s">
        <v>9</v>
      </c>
      <c r="E101" s="2" t="n">
        <v>153.75</v>
      </c>
      <c r="F101" s="2" t="s">
        <v>8</v>
      </c>
      <c r="G101" s="2" t="n">
        <v>2022001130</v>
      </c>
    </row>
    <row r="102" customFormat="false" ht="15" hidden="false" customHeight="false" outlineLevel="0" collapsed="false">
      <c r="A102" s="1" t="n">
        <v>44743</v>
      </c>
      <c r="C102" s="2" t="s">
        <v>10</v>
      </c>
      <c r="E102" s="2" t="n">
        <v>5000</v>
      </c>
      <c r="F102" s="2" t="s">
        <v>8</v>
      </c>
      <c r="G102" s="2" t="n">
        <v>2022001130</v>
      </c>
    </row>
    <row r="103" customFormat="false" ht="15" hidden="false" customHeight="false" outlineLevel="0" collapsed="false">
      <c r="A103" s="1" t="n">
        <v>44741</v>
      </c>
      <c r="C103" s="2" t="s">
        <v>11</v>
      </c>
      <c r="E103" s="2" t="n">
        <v>-3614.34</v>
      </c>
      <c r="F103" s="2" t="s">
        <v>8</v>
      </c>
      <c r="G103" s="2" t="n">
        <v>2022002227</v>
      </c>
    </row>
    <row r="104" customFormat="false" ht="15" hidden="false" customHeight="false" outlineLevel="0" collapsed="false">
      <c r="A104" s="1" t="n">
        <v>44741</v>
      </c>
      <c r="C104" s="2" t="s">
        <v>11</v>
      </c>
      <c r="E104" s="2" t="n">
        <v>-1681.26</v>
      </c>
      <c r="F104" s="2" t="s">
        <v>8</v>
      </c>
      <c r="G104" s="2" t="n">
        <v>2022002222</v>
      </c>
    </row>
    <row r="105" customFormat="false" ht="15" hidden="false" customHeight="false" outlineLevel="0" collapsed="false">
      <c r="A105" s="1" t="n">
        <v>44741</v>
      </c>
      <c r="C105" s="2" t="s">
        <v>11</v>
      </c>
      <c r="E105" s="2" t="n">
        <v>-5000</v>
      </c>
      <c r="F105" s="2" t="s">
        <v>8</v>
      </c>
      <c r="G105" s="2" t="n">
        <v>2022002221</v>
      </c>
    </row>
    <row r="106" customFormat="false" ht="15" hidden="false" customHeight="false" outlineLevel="0" collapsed="false">
      <c r="A106" s="1" t="n">
        <v>44740</v>
      </c>
      <c r="C106" s="2" t="s">
        <v>9</v>
      </c>
      <c r="E106" s="2" t="n">
        <v>78.64</v>
      </c>
      <c r="F106" s="2" t="s">
        <v>8</v>
      </c>
      <c r="G106" s="2" t="n">
        <v>2022000937</v>
      </c>
    </row>
    <row r="107" customFormat="false" ht="15" hidden="false" customHeight="false" outlineLevel="0" collapsed="false">
      <c r="A107" s="1" t="n">
        <v>44740</v>
      </c>
      <c r="C107" s="2" t="s">
        <v>10</v>
      </c>
      <c r="E107" s="2" t="n">
        <v>2016.53</v>
      </c>
      <c r="F107" s="2" t="s">
        <v>8</v>
      </c>
      <c r="G107" s="2" t="n">
        <v>2022000937</v>
      </c>
    </row>
    <row r="108" customFormat="false" ht="15" hidden="false" customHeight="false" outlineLevel="0" collapsed="false">
      <c r="A108" s="1" t="n">
        <v>44740</v>
      </c>
      <c r="C108" s="2" t="s">
        <v>10</v>
      </c>
      <c r="E108" s="2" t="n">
        <v>3104.57</v>
      </c>
      <c r="F108" s="2" t="s">
        <v>8</v>
      </c>
      <c r="G108" s="2" t="n">
        <v>2022002153</v>
      </c>
    </row>
    <row r="109" customFormat="false" ht="15" hidden="false" customHeight="false" outlineLevel="0" collapsed="false">
      <c r="A109" s="1" t="n">
        <v>44739</v>
      </c>
      <c r="C109" s="2" t="s">
        <v>9</v>
      </c>
      <c r="E109" s="2" t="n">
        <v>95.86</v>
      </c>
      <c r="F109" s="2" t="s">
        <v>8</v>
      </c>
      <c r="G109" s="2" t="n">
        <v>2022001561</v>
      </c>
    </row>
    <row r="110" customFormat="false" ht="15" hidden="false" customHeight="false" outlineLevel="0" collapsed="false">
      <c r="A110" s="1" t="n">
        <v>44739</v>
      </c>
      <c r="C110" s="2" t="s">
        <v>10</v>
      </c>
      <c r="E110" s="2" t="n">
        <v>5000</v>
      </c>
      <c r="F110" s="2" t="s">
        <v>8</v>
      </c>
      <c r="G110" s="2" t="n">
        <v>2022001561</v>
      </c>
    </row>
    <row r="111" customFormat="false" ht="15" hidden="false" customHeight="false" outlineLevel="0" collapsed="false">
      <c r="A111" s="1" t="n">
        <v>44739</v>
      </c>
      <c r="C111" s="2" t="s">
        <v>11</v>
      </c>
      <c r="E111" s="2" t="n">
        <v>-3104.57</v>
      </c>
      <c r="F111" s="2" t="s">
        <v>8</v>
      </c>
      <c r="G111" s="2" t="n">
        <v>2022002153</v>
      </c>
    </row>
    <row r="112" customFormat="false" ht="15" hidden="false" customHeight="false" outlineLevel="0" collapsed="false">
      <c r="A112" s="1" t="n">
        <v>44739</v>
      </c>
      <c r="C112" s="2" t="s">
        <v>11</v>
      </c>
      <c r="E112" s="2" t="n">
        <v>-1000</v>
      </c>
      <c r="F112" s="2" t="s">
        <v>8</v>
      </c>
      <c r="G112" s="2" t="n">
        <v>2022002169</v>
      </c>
    </row>
    <row r="113" customFormat="false" ht="15" hidden="false" customHeight="false" outlineLevel="0" collapsed="false">
      <c r="A113" s="1" t="n">
        <v>44739</v>
      </c>
      <c r="C113" s="2" t="s">
        <v>11</v>
      </c>
      <c r="E113" s="2" t="n">
        <v>-1006.54</v>
      </c>
      <c r="F113" s="2" t="s">
        <v>8</v>
      </c>
      <c r="G113" s="2" t="n">
        <v>2022002155</v>
      </c>
    </row>
    <row r="114" customFormat="false" ht="15" hidden="false" customHeight="false" outlineLevel="0" collapsed="false">
      <c r="A114" s="1" t="n">
        <v>44735</v>
      </c>
      <c r="C114" s="2" t="s">
        <v>9</v>
      </c>
      <c r="E114" s="2" t="n">
        <v>111.11</v>
      </c>
      <c r="F114" s="2" t="s">
        <v>8</v>
      </c>
      <c r="G114" s="2" t="n">
        <v>2022001413</v>
      </c>
    </row>
    <row r="115" customFormat="false" ht="15" hidden="false" customHeight="false" outlineLevel="0" collapsed="false">
      <c r="A115" s="1" t="n">
        <v>44735</v>
      </c>
      <c r="C115" s="2" t="s">
        <v>10</v>
      </c>
      <c r="E115" s="2" t="n">
        <v>5000</v>
      </c>
      <c r="F115" s="2" t="s">
        <v>8</v>
      </c>
      <c r="G115" s="2" t="n">
        <v>2022001413</v>
      </c>
    </row>
    <row r="116" customFormat="false" ht="15" hidden="false" customHeight="false" outlineLevel="0" collapsed="false">
      <c r="A116" s="1" t="n">
        <v>44733</v>
      </c>
      <c r="C116" s="2" t="s">
        <v>11</v>
      </c>
      <c r="E116" s="2" t="n">
        <v>-4632.93</v>
      </c>
      <c r="F116" s="2" t="s">
        <v>8</v>
      </c>
      <c r="G116" s="2" t="n">
        <v>2022002149</v>
      </c>
    </row>
    <row r="117" customFormat="false" ht="15" hidden="false" customHeight="false" outlineLevel="0" collapsed="false">
      <c r="A117" s="1" t="n">
        <v>44733</v>
      </c>
      <c r="C117" s="2" t="s">
        <v>9</v>
      </c>
      <c r="E117" s="2" t="n">
        <v>106.87</v>
      </c>
      <c r="F117" s="2" t="s">
        <v>8</v>
      </c>
      <c r="G117" s="2" t="n">
        <v>2022001072</v>
      </c>
    </row>
    <row r="118" customFormat="false" ht="15" hidden="false" customHeight="false" outlineLevel="0" collapsed="false">
      <c r="A118" s="1" t="n">
        <v>44733</v>
      </c>
      <c r="C118" s="2" t="s">
        <v>10</v>
      </c>
      <c r="E118" s="2" t="n">
        <v>4526.06</v>
      </c>
      <c r="F118" s="2" t="s">
        <v>8</v>
      </c>
      <c r="G118" s="2" t="n">
        <v>2022001072</v>
      </c>
    </row>
    <row r="119" customFormat="false" ht="15" hidden="false" customHeight="false" outlineLevel="0" collapsed="false">
      <c r="A119" s="1" t="n">
        <v>44732</v>
      </c>
      <c r="C119" s="2" t="s">
        <v>11</v>
      </c>
      <c r="E119" s="2" t="n">
        <v>-4684.31</v>
      </c>
      <c r="F119" s="2" t="s">
        <v>8</v>
      </c>
      <c r="G119" s="2" t="n">
        <v>2022002147</v>
      </c>
    </row>
    <row r="120" customFormat="false" ht="15" hidden="false" customHeight="false" outlineLevel="0" collapsed="false">
      <c r="A120" s="1" t="n">
        <v>44732</v>
      </c>
      <c r="C120" s="2" t="s">
        <v>9</v>
      </c>
      <c r="E120" s="2" t="n">
        <v>146.47</v>
      </c>
      <c r="F120" s="2" t="s">
        <v>8</v>
      </c>
      <c r="G120" s="2" t="n">
        <v>2022001078</v>
      </c>
    </row>
    <row r="121" customFormat="false" ht="15" hidden="false" customHeight="false" outlineLevel="0" collapsed="false">
      <c r="A121" s="1" t="n">
        <v>44732</v>
      </c>
      <c r="C121" s="2" t="s">
        <v>10</v>
      </c>
      <c r="E121" s="2" t="n">
        <v>4537.84</v>
      </c>
      <c r="F121" s="2" t="s">
        <v>8</v>
      </c>
      <c r="G121" s="2" t="n">
        <v>2022001078</v>
      </c>
    </row>
    <row r="122" customFormat="false" ht="15" hidden="false" customHeight="false" outlineLevel="0" collapsed="false">
      <c r="A122" s="1" t="n">
        <v>44732</v>
      </c>
      <c r="C122" s="2" t="s">
        <v>11</v>
      </c>
      <c r="E122" s="2" t="n">
        <v>-2467.01</v>
      </c>
      <c r="F122" s="2" t="s">
        <v>8</v>
      </c>
      <c r="G122" s="2" t="n">
        <v>2022002141</v>
      </c>
    </row>
    <row r="123" customFormat="false" ht="15" hidden="false" customHeight="false" outlineLevel="0" collapsed="false">
      <c r="A123" s="1" t="n">
        <v>44732</v>
      </c>
      <c r="C123" s="2" t="s">
        <v>9</v>
      </c>
      <c r="E123" s="2" t="n">
        <v>99.94</v>
      </c>
      <c r="F123" s="2" t="s">
        <v>8</v>
      </c>
      <c r="G123" s="2" t="n">
        <v>2022001146</v>
      </c>
    </row>
    <row r="124" customFormat="false" ht="15" hidden="false" customHeight="false" outlineLevel="0" collapsed="false">
      <c r="A124" s="1" t="n">
        <v>44732</v>
      </c>
      <c r="C124" s="2" t="s">
        <v>10</v>
      </c>
      <c r="E124" s="2" t="n">
        <v>2367.07</v>
      </c>
      <c r="F124" s="2" t="s">
        <v>8</v>
      </c>
      <c r="G124" s="2" t="n">
        <v>2022001146</v>
      </c>
    </row>
    <row r="125" customFormat="false" ht="15" hidden="false" customHeight="false" outlineLevel="0" collapsed="false">
      <c r="A125" s="1" t="n">
        <v>44711</v>
      </c>
      <c r="C125" s="2" t="s">
        <v>11</v>
      </c>
      <c r="E125" s="2" t="n">
        <v>-1298.99</v>
      </c>
      <c r="F125" s="2" t="s">
        <v>8</v>
      </c>
      <c r="G125" s="2" t="n">
        <v>2022001935</v>
      </c>
    </row>
    <row r="126" customFormat="false" ht="15" hidden="false" customHeight="false" outlineLevel="0" collapsed="false">
      <c r="A126" s="1" t="n">
        <v>44711</v>
      </c>
      <c r="C126" s="2" t="s">
        <v>9</v>
      </c>
      <c r="E126" s="2" t="n">
        <v>35.91</v>
      </c>
      <c r="F126" s="2" t="s">
        <v>8</v>
      </c>
      <c r="G126" s="2" t="n">
        <v>2022000768</v>
      </c>
    </row>
    <row r="127" customFormat="false" ht="15" hidden="false" customHeight="false" outlineLevel="0" collapsed="false">
      <c r="A127" s="1" t="n">
        <v>44711</v>
      </c>
      <c r="C127" s="2" t="s">
        <v>10</v>
      </c>
      <c r="E127" s="2" t="n">
        <v>1263.08</v>
      </c>
      <c r="F127" s="2" t="s">
        <v>8</v>
      </c>
      <c r="G127" s="2" t="n">
        <v>2022000768</v>
      </c>
    </row>
    <row r="128" customFormat="false" ht="15" hidden="false" customHeight="false" outlineLevel="0" collapsed="false">
      <c r="A128" s="1" t="n">
        <v>44706</v>
      </c>
      <c r="C128" s="2" t="s">
        <v>11</v>
      </c>
      <c r="E128" s="2" t="n">
        <v>-2404.33</v>
      </c>
      <c r="F128" s="2" t="s">
        <v>8</v>
      </c>
      <c r="G128" s="2" t="n">
        <v>2022001858</v>
      </c>
    </row>
    <row r="129" customFormat="false" ht="15" hidden="false" customHeight="false" outlineLevel="0" collapsed="false">
      <c r="A129" s="1" t="n">
        <v>44705</v>
      </c>
      <c r="C129" s="2" t="s">
        <v>9</v>
      </c>
      <c r="E129" s="2" t="n">
        <v>57.12</v>
      </c>
      <c r="F129" s="2" t="s">
        <v>8</v>
      </c>
      <c r="G129" s="2" t="n">
        <v>2022001416</v>
      </c>
    </row>
    <row r="130" customFormat="false" ht="15" hidden="false" customHeight="false" outlineLevel="0" collapsed="false">
      <c r="A130" s="1" t="n">
        <v>44705</v>
      </c>
      <c r="C130" s="2" t="s">
        <v>10</v>
      </c>
      <c r="E130" s="2" t="n">
        <v>2347.21</v>
      </c>
      <c r="F130" s="2" t="s">
        <v>8</v>
      </c>
      <c r="G130" s="2" t="n">
        <v>2022001416</v>
      </c>
    </row>
    <row r="131" customFormat="false" ht="15" hidden="false" customHeight="false" outlineLevel="0" collapsed="false">
      <c r="A131" s="1" t="n">
        <v>44698</v>
      </c>
      <c r="C131" s="2" t="s">
        <v>11</v>
      </c>
      <c r="E131" s="2" t="n">
        <v>-2281.89</v>
      </c>
      <c r="F131" s="2" t="s">
        <v>8</v>
      </c>
      <c r="G131" s="2" t="n">
        <v>2022001594</v>
      </c>
    </row>
    <row r="132" customFormat="false" ht="15" hidden="false" customHeight="false" outlineLevel="0" collapsed="false">
      <c r="A132" s="1" t="n">
        <v>44697</v>
      </c>
      <c r="C132" s="2" t="s">
        <v>9</v>
      </c>
      <c r="E132" s="2" t="n">
        <v>49.64</v>
      </c>
      <c r="F132" s="2" t="s">
        <v>8</v>
      </c>
      <c r="G132" s="2" t="n">
        <v>2022000722</v>
      </c>
    </row>
    <row r="133" customFormat="false" ht="15" hidden="false" customHeight="false" outlineLevel="0" collapsed="false">
      <c r="A133" s="1" t="n">
        <v>44697</v>
      </c>
      <c r="C133" s="2" t="s">
        <v>10</v>
      </c>
      <c r="E133" s="2" t="n">
        <v>2552.75</v>
      </c>
      <c r="F133" s="2" t="s">
        <v>8</v>
      </c>
      <c r="G133" s="2" t="n">
        <v>2022000722</v>
      </c>
    </row>
    <row r="134" customFormat="false" ht="15" hidden="false" customHeight="false" outlineLevel="0" collapsed="false">
      <c r="A134" s="1" t="n">
        <v>44693</v>
      </c>
      <c r="C134" s="2" t="s">
        <v>11</v>
      </c>
      <c r="E134" s="2" t="n">
        <v>-5000</v>
      </c>
      <c r="F134" s="2" t="s">
        <v>8</v>
      </c>
      <c r="G134" s="2" t="n">
        <v>2022001736</v>
      </c>
    </row>
    <row r="135" customFormat="false" ht="15" hidden="false" customHeight="false" outlineLevel="0" collapsed="false">
      <c r="A135" s="1" t="n">
        <v>44691</v>
      </c>
      <c r="C135" s="2" t="s">
        <v>9</v>
      </c>
      <c r="E135" s="2" t="n">
        <v>145.07</v>
      </c>
      <c r="F135" s="2" t="s">
        <v>8</v>
      </c>
      <c r="G135" s="2" t="n">
        <v>2022000607</v>
      </c>
    </row>
    <row r="136" customFormat="false" ht="15" hidden="false" customHeight="false" outlineLevel="0" collapsed="false">
      <c r="A136" s="1" t="n">
        <v>44691</v>
      </c>
      <c r="C136" s="2" t="s">
        <v>10</v>
      </c>
      <c r="E136" s="2" t="n">
        <v>5000</v>
      </c>
      <c r="F136" s="2" t="s">
        <v>8</v>
      </c>
      <c r="G136" s="2" t="n">
        <v>2022000607</v>
      </c>
    </row>
    <row r="137" customFormat="false" ht="15" hidden="false" customHeight="false" outlineLevel="0" collapsed="false">
      <c r="A137" s="1" t="n">
        <v>44680</v>
      </c>
      <c r="C137" s="2" t="s">
        <v>11</v>
      </c>
      <c r="E137" s="2" t="n">
        <v>-5000</v>
      </c>
      <c r="F137" s="2" t="s">
        <v>8</v>
      </c>
      <c r="G137" s="2" t="n">
        <v>2022001561</v>
      </c>
    </row>
    <row r="138" customFormat="false" ht="15" hidden="false" customHeight="false" outlineLevel="0" collapsed="false">
      <c r="A138" s="1" t="n">
        <v>44680</v>
      </c>
      <c r="C138" s="2" t="s">
        <v>9</v>
      </c>
      <c r="E138" s="2" t="n">
        <v>90.14</v>
      </c>
      <c r="F138" s="2" t="s">
        <v>8</v>
      </c>
      <c r="G138" s="2" t="n">
        <v>2022000755</v>
      </c>
    </row>
    <row r="139" customFormat="false" ht="15" hidden="false" customHeight="false" outlineLevel="0" collapsed="false">
      <c r="A139" s="1" t="n">
        <v>44680</v>
      </c>
      <c r="C139" s="2" t="s">
        <v>10</v>
      </c>
      <c r="E139" s="2" t="n">
        <v>5000</v>
      </c>
      <c r="F139" s="2" t="s">
        <v>8</v>
      </c>
      <c r="G139" s="2" t="n">
        <v>2022000755</v>
      </c>
    </row>
    <row r="140" customFormat="false" ht="15" hidden="false" customHeight="false" outlineLevel="0" collapsed="false">
      <c r="A140" s="1" t="n">
        <v>44677</v>
      </c>
      <c r="C140" s="2" t="s">
        <v>11</v>
      </c>
      <c r="E140" s="2" t="n">
        <v>-2306.19</v>
      </c>
      <c r="F140" s="2" t="s">
        <v>8</v>
      </c>
      <c r="G140" s="2" t="n">
        <v>2022001475</v>
      </c>
    </row>
    <row r="141" customFormat="false" ht="15" hidden="false" customHeight="false" outlineLevel="0" collapsed="false">
      <c r="A141" s="1" t="n">
        <v>44673</v>
      </c>
      <c r="C141" s="2" t="s">
        <v>9</v>
      </c>
      <c r="E141" s="2" t="n">
        <v>77.27</v>
      </c>
      <c r="F141" s="2" t="s">
        <v>8</v>
      </c>
      <c r="G141" s="2" t="n">
        <v>2022000039</v>
      </c>
    </row>
    <row r="142" customFormat="false" ht="15" hidden="false" customHeight="false" outlineLevel="0" collapsed="false">
      <c r="A142" s="1" t="n">
        <v>44673</v>
      </c>
      <c r="C142" s="2" t="s">
        <v>10</v>
      </c>
      <c r="E142" s="2" t="n">
        <v>2228.92</v>
      </c>
      <c r="F142" s="2" t="s">
        <v>8</v>
      </c>
      <c r="G142" s="2" t="n">
        <v>2022000039</v>
      </c>
    </row>
    <row r="143" customFormat="false" ht="15" hidden="false" customHeight="false" outlineLevel="0" collapsed="false">
      <c r="A143" s="1" t="n">
        <v>44670</v>
      </c>
      <c r="C143" s="2" t="s">
        <v>11</v>
      </c>
      <c r="E143" s="2" t="n">
        <v>-5000</v>
      </c>
      <c r="F143" s="2" t="s">
        <v>8</v>
      </c>
      <c r="G143" s="2" t="n">
        <v>2022001413</v>
      </c>
    </row>
    <row r="144" customFormat="false" ht="15" hidden="false" customHeight="false" outlineLevel="0" collapsed="false">
      <c r="A144" s="1" t="n">
        <v>44665</v>
      </c>
      <c r="C144" s="2" t="s">
        <v>11</v>
      </c>
      <c r="E144" s="2" t="n">
        <v>-2347.21</v>
      </c>
      <c r="F144" s="2" t="s">
        <v>8</v>
      </c>
      <c r="G144" s="2" t="n">
        <v>2022001416</v>
      </c>
    </row>
    <row r="145" customFormat="false" ht="15" hidden="false" customHeight="false" outlineLevel="0" collapsed="false">
      <c r="A145" s="1" t="n">
        <v>44665</v>
      </c>
      <c r="C145" s="2" t="s">
        <v>9</v>
      </c>
      <c r="E145" s="2" t="n">
        <v>159.72</v>
      </c>
      <c r="F145" s="2" t="s">
        <v>8</v>
      </c>
      <c r="G145" s="2" t="n">
        <v>2022000227</v>
      </c>
    </row>
    <row r="146" customFormat="false" ht="15" hidden="false" customHeight="false" outlineLevel="0" collapsed="false">
      <c r="A146" s="1" t="n">
        <v>44665</v>
      </c>
      <c r="C146" s="2" t="s">
        <v>10</v>
      </c>
      <c r="E146" s="2" t="n">
        <v>7187.49</v>
      </c>
      <c r="F146" s="2" t="s">
        <v>8</v>
      </c>
      <c r="G146" s="2" t="n">
        <v>2022000227</v>
      </c>
    </row>
    <row r="147" customFormat="false" ht="15" hidden="false" customHeight="false" outlineLevel="0" collapsed="false">
      <c r="A147" s="1" t="n">
        <v>44657</v>
      </c>
      <c r="C147" s="2" t="s">
        <v>14</v>
      </c>
      <c r="D147" s="2" t="s">
        <v>15</v>
      </c>
      <c r="E147" s="2" t="n">
        <v>-14.19</v>
      </c>
      <c r="F147" s="2" t="s">
        <v>8</v>
      </c>
      <c r="G147" s="2" t="n">
        <v>2021003630</v>
      </c>
    </row>
    <row r="148" customFormat="false" ht="15" hidden="false" customHeight="false" outlineLevel="0" collapsed="false">
      <c r="A148" s="1" t="n">
        <v>44657</v>
      </c>
      <c r="C148" s="2" t="s">
        <v>16</v>
      </c>
      <c r="D148" s="2" t="s">
        <v>15</v>
      </c>
      <c r="E148" s="2" t="n">
        <v>-250</v>
      </c>
      <c r="F148" s="2" t="s">
        <v>8</v>
      </c>
      <c r="G148" s="2" t="n">
        <v>2021003630</v>
      </c>
    </row>
    <row r="149" customFormat="false" ht="15" hidden="false" customHeight="false" outlineLevel="0" collapsed="false">
      <c r="A149" s="1" t="n">
        <v>44657</v>
      </c>
      <c r="C149" s="2" t="s">
        <v>14</v>
      </c>
      <c r="D149" s="2" t="s">
        <v>17</v>
      </c>
      <c r="E149" s="2" t="n">
        <v>-11.89</v>
      </c>
      <c r="F149" s="2" t="s">
        <v>8</v>
      </c>
      <c r="G149" s="2" t="n">
        <v>2021003432</v>
      </c>
    </row>
    <row r="150" customFormat="false" ht="15" hidden="false" customHeight="false" outlineLevel="0" collapsed="false">
      <c r="A150" s="1" t="n">
        <v>44657</v>
      </c>
      <c r="C150" s="2" t="s">
        <v>16</v>
      </c>
      <c r="D150" s="2" t="s">
        <v>17</v>
      </c>
      <c r="E150" s="2" t="n">
        <v>-250</v>
      </c>
      <c r="F150" s="2" t="s">
        <v>8</v>
      </c>
      <c r="G150" s="2" t="n">
        <v>2021003432</v>
      </c>
    </row>
    <row r="151" customFormat="false" ht="15" hidden="false" customHeight="false" outlineLevel="0" collapsed="false">
      <c r="A151" s="1" t="n">
        <v>44657</v>
      </c>
      <c r="C151" s="2" t="s">
        <v>14</v>
      </c>
      <c r="D151" s="2" t="s">
        <v>18</v>
      </c>
      <c r="E151" s="2" t="n">
        <v>-7.35</v>
      </c>
      <c r="F151" s="2" t="s">
        <v>8</v>
      </c>
      <c r="G151" s="2" t="n">
        <v>2021003408</v>
      </c>
    </row>
    <row r="152" customFormat="false" ht="15" hidden="false" customHeight="false" outlineLevel="0" collapsed="false">
      <c r="A152" s="1" t="n">
        <v>44657</v>
      </c>
      <c r="C152" s="2" t="s">
        <v>16</v>
      </c>
      <c r="D152" s="2" t="s">
        <v>18</v>
      </c>
      <c r="E152" s="2" t="n">
        <v>-135.41</v>
      </c>
      <c r="F152" s="2" t="s">
        <v>8</v>
      </c>
      <c r="G152" s="2" t="n">
        <v>2021003408</v>
      </c>
    </row>
    <row r="153" customFormat="false" ht="15" hidden="false" customHeight="false" outlineLevel="0" collapsed="false">
      <c r="A153" s="1" t="n">
        <v>44657</v>
      </c>
      <c r="C153" s="2" t="s">
        <v>14</v>
      </c>
      <c r="D153" s="2" t="s">
        <v>19</v>
      </c>
      <c r="E153" s="2" t="n">
        <v>-3.77</v>
      </c>
      <c r="F153" s="2" t="s">
        <v>8</v>
      </c>
      <c r="G153" s="2" t="n">
        <v>2021003348</v>
      </c>
    </row>
    <row r="154" customFormat="false" ht="15" hidden="false" customHeight="false" outlineLevel="0" collapsed="false">
      <c r="A154" s="1" t="n">
        <v>44657</v>
      </c>
      <c r="C154" s="2" t="s">
        <v>16</v>
      </c>
      <c r="D154" s="2" t="s">
        <v>19</v>
      </c>
      <c r="E154" s="2" t="n">
        <v>-61.53</v>
      </c>
      <c r="F154" s="2" t="s">
        <v>8</v>
      </c>
      <c r="G154" s="2" t="n">
        <v>2021003348</v>
      </c>
    </row>
    <row r="155" customFormat="false" ht="15" hidden="false" customHeight="false" outlineLevel="0" collapsed="false">
      <c r="A155" s="1" t="n">
        <v>44657</v>
      </c>
      <c r="C155" s="2" t="s">
        <v>14</v>
      </c>
      <c r="D155" s="2" t="s">
        <v>20</v>
      </c>
      <c r="E155" s="2" t="n">
        <v>-14.03</v>
      </c>
      <c r="F155" s="2" t="s">
        <v>8</v>
      </c>
      <c r="G155" s="2" t="n">
        <v>2021003258</v>
      </c>
    </row>
    <row r="156" customFormat="false" ht="15" hidden="false" customHeight="false" outlineLevel="0" collapsed="false">
      <c r="A156" s="1" t="n">
        <v>44657</v>
      </c>
      <c r="C156" s="2" t="s">
        <v>16</v>
      </c>
      <c r="D156" s="2" t="s">
        <v>20</v>
      </c>
      <c r="E156" s="2" t="n">
        <v>-250</v>
      </c>
      <c r="F156" s="2" t="s">
        <v>8</v>
      </c>
      <c r="G156" s="2" t="n">
        <v>2021003258</v>
      </c>
    </row>
    <row r="157" customFormat="false" ht="15" hidden="false" customHeight="false" outlineLevel="0" collapsed="false">
      <c r="A157" s="1" t="n">
        <v>44657</v>
      </c>
      <c r="C157" s="2" t="s">
        <v>14</v>
      </c>
      <c r="D157" s="2" t="s">
        <v>21</v>
      </c>
      <c r="E157" s="2" t="n">
        <v>-10.12</v>
      </c>
      <c r="F157" s="2" t="s">
        <v>8</v>
      </c>
      <c r="G157" s="2" t="n">
        <v>2021003257</v>
      </c>
    </row>
    <row r="158" customFormat="false" ht="15" hidden="false" customHeight="false" outlineLevel="0" collapsed="false">
      <c r="A158" s="1" t="n">
        <v>44657</v>
      </c>
      <c r="C158" s="2" t="s">
        <v>16</v>
      </c>
      <c r="D158" s="2" t="s">
        <v>21</v>
      </c>
      <c r="E158" s="2" t="n">
        <v>-160.16</v>
      </c>
      <c r="F158" s="2" t="s">
        <v>8</v>
      </c>
      <c r="G158" s="2" t="n">
        <v>2021003257</v>
      </c>
    </row>
    <row r="159" customFormat="false" ht="15" hidden="false" customHeight="false" outlineLevel="0" collapsed="false">
      <c r="A159" s="1" t="n">
        <v>44657</v>
      </c>
      <c r="C159" s="2" t="s">
        <v>14</v>
      </c>
      <c r="D159" s="2" t="s">
        <v>22</v>
      </c>
      <c r="E159" s="2" t="n">
        <v>-10.79</v>
      </c>
      <c r="F159" s="2" t="s">
        <v>8</v>
      </c>
      <c r="G159" s="2" t="n">
        <v>2021003231</v>
      </c>
    </row>
    <row r="160" customFormat="false" ht="15" hidden="false" customHeight="false" outlineLevel="0" collapsed="false">
      <c r="A160" s="1" t="n">
        <v>44657</v>
      </c>
      <c r="C160" s="2" t="s">
        <v>16</v>
      </c>
      <c r="D160" s="2" t="s">
        <v>22</v>
      </c>
      <c r="E160" s="2" t="n">
        <v>-250</v>
      </c>
      <c r="F160" s="2" t="s">
        <v>8</v>
      </c>
      <c r="G160" s="2" t="n">
        <v>2021003231</v>
      </c>
    </row>
    <row r="161" customFormat="false" ht="15" hidden="false" customHeight="false" outlineLevel="0" collapsed="false">
      <c r="A161" s="1" t="n">
        <v>44657</v>
      </c>
      <c r="C161" s="2" t="s">
        <v>14</v>
      </c>
      <c r="D161" s="2" t="s">
        <v>23</v>
      </c>
      <c r="E161" s="2" t="n">
        <v>-16.46</v>
      </c>
      <c r="F161" s="2" t="s">
        <v>8</v>
      </c>
      <c r="G161" s="2" t="n">
        <v>2021003206</v>
      </c>
    </row>
    <row r="162" customFormat="false" ht="15" hidden="false" customHeight="false" outlineLevel="0" collapsed="false">
      <c r="A162" s="1" t="n">
        <v>44657</v>
      </c>
      <c r="C162" s="2" t="s">
        <v>16</v>
      </c>
      <c r="D162" s="2" t="s">
        <v>23</v>
      </c>
      <c r="E162" s="2" t="n">
        <v>-250</v>
      </c>
      <c r="F162" s="2" t="s">
        <v>8</v>
      </c>
      <c r="G162" s="2" t="n">
        <v>2021003206</v>
      </c>
    </row>
    <row r="163" customFormat="false" ht="15" hidden="false" customHeight="false" outlineLevel="0" collapsed="false">
      <c r="A163" s="1" t="n">
        <v>44657</v>
      </c>
      <c r="C163" s="2" t="s">
        <v>14</v>
      </c>
      <c r="D163" s="2" t="s">
        <v>24</v>
      </c>
      <c r="E163" s="2" t="n">
        <v>-5.49</v>
      </c>
      <c r="F163" s="2" t="s">
        <v>8</v>
      </c>
      <c r="G163" s="2" t="n">
        <v>2021003120</v>
      </c>
    </row>
    <row r="164" customFormat="false" ht="15" hidden="false" customHeight="false" outlineLevel="0" collapsed="false">
      <c r="A164" s="1" t="n">
        <v>44657</v>
      </c>
      <c r="C164" s="2" t="s">
        <v>16</v>
      </c>
      <c r="D164" s="2" t="s">
        <v>24</v>
      </c>
      <c r="E164" s="2" t="n">
        <v>-100</v>
      </c>
      <c r="F164" s="2" t="s">
        <v>8</v>
      </c>
      <c r="G164" s="2" t="n">
        <v>2021003120</v>
      </c>
    </row>
    <row r="165" customFormat="false" ht="15" hidden="false" customHeight="false" outlineLevel="0" collapsed="false">
      <c r="A165" s="1" t="n">
        <v>44657</v>
      </c>
      <c r="C165" s="2" t="s">
        <v>14</v>
      </c>
      <c r="D165" s="2" t="s">
        <v>25</v>
      </c>
      <c r="E165" s="2" t="n">
        <v>-11.82</v>
      </c>
      <c r="F165" s="2" t="s">
        <v>8</v>
      </c>
      <c r="G165" s="2" t="n">
        <v>2021003050</v>
      </c>
    </row>
    <row r="166" customFormat="false" ht="15" hidden="false" customHeight="false" outlineLevel="0" collapsed="false">
      <c r="A166" s="1" t="n">
        <v>44657</v>
      </c>
      <c r="C166" s="2" t="s">
        <v>16</v>
      </c>
      <c r="D166" s="2" t="s">
        <v>25</v>
      </c>
      <c r="E166" s="2" t="n">
        <v>-250</v>
      </c>
      <c r="F166" s="2" t="s">
        <v>8</v>
      </c>
      <c r="G166" s="2" t="n">
        <v>2021003050</v>
      </c>
    </row>
    <row r="167" customFormat="false" ht="15" hidden="false" customHeight="false" outlineLevel="0" collapsed="false">
      <c r="A167" s="1" t="n">
        <v>44657</v>
      </c>
      <c r="C167" s="2" t="s">
        <v>14</v>
      </c>
      <c r="D167" s="2" t="s">
        <v>26</v>
      </c>
      <c r="E167" s="2" t="n">
        <v>-19.78</v>
      </c>
      <c r="F167" s="2" t="s">
        <v>8</v>
      </c>
      <c r="G167" s="2" t="n">
        <v>2021003040</v>
      </c>
    </row>
    <row r="168" customFormat="false" ht="15" hidden="false" customHeight="false" outlineLevel="0" collapsed="false">
      <c r="A168" s="1" t="n">
        <v>44657</v>
      </c>
      <c r="C168" s="2" t="s">
        <v>16</v>
      </c>
      <c r="D168" s="2" t="s">
        <v>26</v>
      </c>
      <c r="E168" s="2" t="n">
        <v>-250</v>
      </c>
      <c r="F168" s="2" t="s">
        <v>8</v>
      </c>
      <c r="G168" s="2" t="n">
        <v>2021003040</v>
      </c>
    </row>
    <row r="169" customFormat="false" ht="15" hidden="false" customHeight="false" outlineLevel="0" collapsed="false">
      <c r="A169" s="1" t="n">
        <v>44657</v>
      </c>
      <c r="C169" s="2" t="s">
        <v>14</v>
      </c>
      <c r="D169" s="2" t="s">
        <v>27</v>
      </c>
      <c r="E169" s="2" t="n">
        <v>-18.18</v>
      </c>
      <c r="F169" s="2" t="s">
        <v>8</v>
      </c>
      <c r="G169" s="2" t="n">
        <v>2021003006</v>
      </c>
    </row>
    <row r="170" customFormat="false" ht="15" hidden="false" customHeight="false" outlineLevel="0" collapsed="false">
      <c r="A170" s="1" t="n">
        <v>44657</v>
      </c>
      <c r="C170" s="2" t="s">
        <v>16</v>
      </c>
      <c r="D170" s="2" t="s">
        <v>27</v>
      </c>
      <c r="E170" s="2" t="n">
        <v>-250</v>
      </c>
      <c r="F170" s="2" t="s">
        <v>8</v>
      </c>
      <c r="G170" s="2" t="n">
        <v>2021003006</v>
      </c>
    </row>
    <row r="171" customFormat="false" ht="15" hidden="false" customHeight="false" outlineLevel="0" collapsed="false">
      <c r="A171" s="1" t="n">
        <v>44657</v>
      </c>
      <c r="C171" s="2" t="s">
        <v>14</v>
      </c>
      <c r="D171" s="2" t="s">
        <v>28</v>
      </c>
      <c r="E171" s="2" t="n">
        <v>-23.6</v>
      </c>
      <c r="F171" s="2" t="s">
        <v>8</v>
      </c>
      <c r="G171" s="2" t="n">
        <v>2021002904</v>
      </c>
    </row>
    <row r="172" customFormat="false" ht="15" hidden="false" customHeight="false" outlineLevel="0" collapsed="false">
      <c r="A172" s="1" t="n">
        <v>44657</v>
      </c>
      <c r="C172" s="2" t="s">
        <v>16</v>
      </c>
      <c r="D172" s="2" t="s">
        <v>28</v>
      </c>
      <c r="E172" s="2" t="n">
        <v>-250</v>
      </c>
      <c r="F172" s="2" t="s">
        <v>8</v>
      </c>
      <c r="G172" s="2" t="n">
        <v>2021002904</v>
      </c>
    </row>
    <row r="173" customFormat="false" ht="15" hidden="false" customHeight="false" outlineLevel="0" collapsed="false">
      <c r="A173" s="1" t="n">
        <v>44657</v>
      </c>
      <c r="C173" s="2" t="s">
        <v>14</v>
      </c>
      <c r="D173" s="2" t="s">
        <v>29</v>
      </c>
      <c r="E173" s="2" t="n">
        <v>-25.51</v>
      </c>
      <c r="F173" s="2" t="s">
        <v>8</v>
      </c>
      <c r="G173" s="2" t="n">
        <v>2021002873</v>
      </c>
    </row>
    <row r="174" customFormat="false" ht="15" hidden="false" customHeight="false" outlineLevel="0" collapsed="false">
      <c r="A174" s="1" t="n">
        <v>44657</v>
      </c>
      <c r="C174" s="2" t="s">
        <v>16</v>
      </c>
      <c r="D174" s="2" t="s">
        <v>29</v>
      </c>
      <c r="E174" s="2" t="n">
        <v>-250</v>
      </c>
      <c r="F174" s="2" t="s">
        <v>8</v>
      </c>
      <c r="G174" s="2" t="n">
        <v>2021002873</v>
      </c>
    </row>
    <row r="175" customFormat="false" ht="15" hidden="false" customHeight="false" outlineLevel="0" collapsed="false">
      <c r="A175" s="1" t="n">
        <v>44657</v>
      </c>
      <c r="C175" s="2" t="s">
        <v>14</v>
      </c>
      <c r="D175" s="2" t="s">
        <v>30</v>
      </c>
      <c r="E175" s="2" t="n">
        <v>-5.63</v>
      </c>
      <c r="F175" s="2" t="s">
        <v>8</v>
      </c>
      <c r="G175" s="2" t="n">
        <v>2021002787</v>
      </c>
    </row>
    <row r="176" customFormat="false" ht="15" hidden="false" customHeight="false" outlineLevel="0" collapsed="false">
      <c r="A176" s="1" t="n">
        <v>44657</v>
      </c>
      <c r="C176" s="2" t="s">
        <v>16</v>
      </c>
      <c r="D176" s="2" t="s">
        <v>30</v>
      </c>
      <c r="E176" s="2" t="n">
        <v>-91.97</v>
      </c>
      <c r="F176" s="2" t="s">
        <v>8</v>
      </c>
      <c r="G176" s="2" t="n">
        <v>2021002787</v>
      </c>
    </row>
    <row r="177" customFormat="false" ht="15" hidden="false" customHeight="false" outlineLevel="0" collapsed="false">
      <c r="A177" s="1" t="n">
        <v>44657</v>
      </c>
      <c r="C177" s="2" t="s">
        <v>14</v>
      </c>
      <c r="D177" s="2" t="s">
        <v>31</v>
      </c>
      <c r="E177" s="2" t="n">
        <v>-14.91</v>
      </c>
      <c r="F177" s="2" t="s">
        <v>8</v>
      </c>
      <c r="G177" s="2" t="n">
        <v>2021002764</v>
      </c>
    </row>
    <row r="178" customFormat="false" ht="15" hidden="false" customHeight="false" outlineLevel="0" collapsed="false">
      <c r="A178" s="1" t="n">
        <v>44657</v>
      </c>
      <c r="C178" s="2" t="s">
        <v>16</v>
      </c>
      <c r="D178" s="2" t="s">
        <v>31</v>
      </c>
      <c r="E178" s="2" t="n">
        <v>-250</v>
      </c>
      <c r="F178" s="2" t="s">
        <v>8</v>
      </c>
      <c r="G178" s="2" t="n">
        <v>2021002764</v>
      </c>
    </row>
    <row r="179" customFormat="false" ht="15" hidden="false" customHeight="false" outlineLevel="0" collapsed="false">
      <c r="A179" s="1" t="n">
        <v>44657</v>
      </c>
      <c r="C179" s="2" t="s">
        <v>14</v>
      </c>
      <c r="D179" s="2" t="s">
        <v>32</v>
      </c>
      <c r="E179" s="2" t="n">
        <v>-14.72</v>
      </c>
      <c r="F179" s="2" t="s">
        <v>8</v>
      </c>
      <c r="G179" s="2" t="n">
        <v>2021002708</v>
      </c>
    </row>
    <row r="180" customFormat="false" ht="15" hidden="false" customHeight="false" outlineLevel="0" collapsed="false">
      <c r="A180" s="1" t="n">
        <v>44657</v>
      </c>
      <c r="C180" s="2" t="s">
        <v>16</v>
      </c>
      <c r="D180" s="2" t="s">
        <v>32</v>
      </c>
      <c r="E180" s="2" t="n">
        <v>-250</v>
      </c>
      <c r="F180" s="2" t="s">
        <v>8</v>
      </c>
      <c r="G180" s="2" t="n">
        <v>2021002708</v>
      </c>
    </row>
    <row r="181" customFormat="false" ht="15" hidden="false" customHeight="false" outlineLevel="0" collapsed="false">
      <c r="A181" s="1" t="n">
        <v>44657</v>
      </c>
      <c r="C181" s="2" t="s">
        <v>14</v>
      </c>
      <c r="D181" s="2" t="s">
        <v>33</v>
      </c>
      <c r="E181" s="2" t="n">
        <v>-22.83</v>
      </c>
      <c r="F181" s="2" t="s">
        <v>8</v>
      </c>
      <c r="G181" s="2" t="n">
        <v>2021002688</v>
      </c>
    </row>
    <row r="182" customFormat="false" ht="15" hidden="false" customHeight="false" outlineLevel="0" collapsed="false">
      <c r="A182" s="1" t="n">
        <v>44657</v>
      </c>
      <c r="C182" s="2" t="s">
        <v>16</v>
      </c>
      <c r="D182" s="2" t="s">
        <v>33</v>
      </c>
      <c r="E182" s="2" t="n">
        <v>-154.13</v>
      </c>
      <c r="F182" s="2" t="s">
        <v>8</v>
      </c>
      <c r="G182" s="2" t="n">
        <v>2021002688</v>
      </c>
    </row>
    <row r="183" customFormat="false" ht="15" hidden="false" customHeight="false" outlineLevel="0" collapsed="false">
      <c r="A183" s="1" t="n">
        <v>44657</v>
      </c>
      <c r="C183" s="2" t="s">
        <v>14</v>
      </c>
      <c r="D183" s="2" t="s">
        <v>34</v>
      </c>
      <c r="E183" s="2" t="n">
        <v>-12.25</v>
      </c>
      <c r="F183" s="2" t="s">
        <v>8</v>
      </c>
      <c r="G183" s="2" t="n">
        <v>2021002661</v>
      </c>
    </row>
    <row r="184" customFormat="false" ht="15" hidden="false" customHeight="false" outlineLevel="0" collapsed="false">
      <c r="A184" s="1" t="n">
        <v>44657</v>
      </c>
      <c r="C184" s="2" t="s">
        <v>16</v>
      </c>
      <c r="D184" s="2" t="s">
        <v>34</v>
      </c>
      <c r="E184" s="2" t="n">
        <v>-250</v>
      </c>
      <c r="F184" s="2" t="s">
        <v>8</v>
      </c>
      <c r="G184" s="2" t="n">
        <v>2021002661</v>
      </c>
    </row>
    <row r="185" customFormat="false" ht="15" hidden="false" customHeight="false" outlineLevel="0" collapsed="false">
      <c r="A185" s="1" t="n">
        <v>44657</v>
      </c>
      <c r="C185" s="2" t="s">
        <v>14</v>
      </c>
      <c r="D185" s="2" t="s">
        <v>35</v>
      </c>
      <c r="E185" s="2" t="n">
        <v>-19.14</v>
      </c>
      <c r="F185" s="2" t="s">
        <v>8</v>
      </c>
      <c r="G185" s="2" t="n">
        <v>2021002639</v>
      </c>
    </row>
    <row r="186" customFormat="false" ht="15" hidden="false" customHeight="false" outlineLevel="0" collapsed="false">
      <c r="A186" s="1" t="n">
        <v>44657</v>
      </c>
      <c r="C186" s="2" t="s">
        <v>16</v>
      </c>
      <c r="D186" s="2" t="s">
        <v>35</v>
      </c>
      <c r="E186" s="2" t="n">
        <v>-165.38</v>
      </c>
      <c r="F186" s="2" t="s">
        <v>8</v>
      </c>
      <c r="G186" s="2" t="n">
        <v>2021002639</v>
      </c>
    </row>
    <row r="187" customFormat="false" ht="15" hidden="false" customHeight="false" outlineLevel="0" collapsed="false">
      <c r="A187" s="1" t="n">
        <v>44657</v>
      </c>
      <c r="C187" s="2" t="s">
        <v>14</v>
      </c>
      <c r="D187" s="2" t="s">
        <v>36</v>
      </c>
      <c r="E187" s="2" t="n">
        <v>-12.32</v>
      </c>
      <c r="F187" s="2" t="s">
        <v>8</v>
      </c>
      <c r="G187" s="2" t="n">
        <v>2021002621</v>
      </c>
    </row>
    <row r="188" customFormat="false" ht="15" hidden="false" customHeight="false" outlineLevel="0" collapsed="false">
      <c r="A188" s="1" t="n">
        <v>44657</v>
      </c>
      <c r="C188" s="2" t="s">
        <v>16</v>
      </c>
      <c r="D188" s="2" t="s">
        <v>36</v>
      </c>
      <c r="E188" s="2" t="n">
        <v>-250</v>
      </c>
      <c r="F188" s="2" t="s">
        <v>8</v>
      </c>
      <c r="G188" s="2" t="n">
        <v>2021002621</v>
      </c>
    </row>
    <row r="189" customFormat="false" ht="15" hidden="false" customHeight="false" outlineLevel="0" collapsed="false">
      <c r="A189" s="1" t="n">
        <v>44657</v>
      </c>
      <c r="C189" s="2" t="s">
        <v>14</v>
      </c>
      <c r="D189" s="2" t="s">
        <v>37</v>
      </c>
      <c r="E189" s="2" t="n">
        <v>-6.3</v>
      </c>
      <c r="F189" s="2" t="s">
        <v>8</v>
      </c>
      <c r="G189" s="2" t="n">
        <v>2021002599</v>
      </c>
    </row>
    <row r="190" customFormat="false" ht="15" hidden="false" customHeight="false" outlineLevel="0" collapsed="false">
      <c r="A190" s="1" t="n">
        <v>44657</v>
      </c>
      <c r="C190" s="2" t="s">
        <v>16</v>
      </c>
      <c r="D190" s="2" t="s">
        <v>37</v>
      </c>
      <c r="E190" s="2" t="n">
        <v>-94.79</v>
      </c>
      <c r="F190" s="2" t="s">
        <v>8</v>
      </c>
      <c r="G190" s="2" t="n">
        <v>2021002599</v>
      </c>
    </row>
    <row r="191" customFormat="false" ht="15" hidden="false" customHeight="false" outlineLevel="0" collapsed="false">
      <c r="A191" s="1" t="n">
        <v>44657</v>
      </c>
      <c r="C191" s="2" t="s">
        <v>14</v>
      </c>
      <c r="D191" s="2" t="s">
        <v>38</v>
      </c>
      <c r="E191" s="2" t="n">
        <v>-19.73</v>
      </c>
      <c r="F191" s="2" t="s">
        <v>8</v>
      </c>
      <c r="G191" s="2" t="n">
        <v>2021002561</v>
      </c>
    </row>
    <row r="192" customFormat="false" ht="15" hidden="false" customHeight="false" outlineLevel="0" collapsed="false">
      <c r="A192" s="1" t="n">
        <v>44657</v>
      </c>
      <c r="C192" s="2" t="s">
        <v>16</v>
      </c>
      <c r="D192" s="2" t="s">
        <v>38</v>
      </c>
      <c r="E192" s="2" t="n">
        <v>-250</v>
      </c>
      <c r="F192" s="2" t="s">
        <v>8</v>
      </c>
      <c r="G192" s="2" t="n">
        <v>2021002561</v>
      </c>
    </row>
    <row r="193" customFormat="false" ht="15" hidden="false" customHeight="false" outlineLevel="0" collapsed="false">
      <c r="A193" s="1" t="n">
        <v>44652</v>
      </c>
      <c r="C193" s="2" t="s">
        <v>11</v>
      </c>
      <c r="E193" s="2" t="n">
        <v>-5000</v>
      </c>
      <c r="F193" s="2" t="s">
        <v>8</v>
      </c>
      <c r="G193" s="2" t="n">
        <v>2022001130</v>
      </c>
    </row>
    <row r="194" customFormat="false" ht="15" hidden="false" customHeight="false" outlineLevel="0" collapsed="false">
      <c r="A194" s="1" t="n">
        <v>44651</v>
      </c>
      <c r="C194" s="2" t="s">
        <v>11</v>
      </c>
      <c r="E194" s="2" t="n">
        <v>-2367.07</v>
      </c>
      <c r="F194" s="2" t="s">
        <v>8</v>
      </c>
      <c r="G194" s="2" t="n">
        <v>2022001146</v>
      </c>
    </row>
    <row r="195" customFormat="false" ht="15" hidden="false" customHeight="false" outlineLevel="0" collapsed="false">
      <c r="A195" s="1" t="n">
        <v>44650</v>
      </c>
      <c r="C195" s="2" t="s">
        <v>9</v>
      </c>
      <c r="E195" s="2" t="n">
        <v>124.72</v>
      </c>
      <c r="F195" s="2" t="s">
        <v>8</v>
      </c>
      <c r="G195" s="2" t="n">
        <v>2022000055</v>
      </c>
    </row>
    <row r="196" customFormat="false" ht="15" hidden="false" customHeight="false" outlineLevel="0" collapsed="false">
      <c r="A196" s="1" t="n">
        <v>44650</v>
      </c>
      <c r="C196" s="2" t="s">
        <v>10</v>
      </c>
      <c r="E196" s="2" t="n">
        <v>7015.66</v>
      </c>
      <c r="F196" s="2" t="s">
        <v>8</v>
      </c>
      <c r="G196" s="2" t="n">
        <v>2022000055</v>
      </c>
    </row>
    <row r="197" customFormat="false" ht="15" hidden="false" customHeight="false" outlineLevel="0" collapsed="false">
      <c r="A197" s="1" t="n">
        <v>44647</v>
      </c>
      <c r="C197" s="2" t="s">
        <v>11</v>
      </c>
      <c r="E197" s="2" t="n">
        <v>-4537.84</v>
      </c>
      <c r="F197" s="2" t="s">
        <v>8</v>
      </c>
      <c r="G197" s="2" t="n">
        <v>2022001078</v>
      </c>
    </row>
    <row r="198" customFormat="false" ht="15" hidden="false" customHeight="false" outlineLevel="0" collapsed="false">
      <c r="A198" s="1" t="n">
        <v>44646</v>
      </c>
      <c r="C198" s="2" t="s">
        <v>11</v>
      </c>
      <c r="E198" s="2" t="n">
        <v>-4526.06</v>
      </c>
      <c r="F198" s="2" t="s">
        <v>8</v>
      </c>
      <c r="G198" s="2" t="n">
        <v>2022001072</v>
      </c>
    </row>
    <row r="199" customFormat="false" ht="15" hidden="false" customHeight="false" outlineLevel="0" collapsed="false">
      <c r="A199" s="1" t="n">
        <v>44645</v>
      </c>
      <c r="C199" s="2" t="s">
        <v>9</v>
      </c>
      <c r="E199" s="2" t="n">
        <v>112.12</v>
      </c>
      <c r="F199" s="2" t="s">
        <v>8</v>
      </c>
      <c r="G199" s="2" t="n">
        <v>2021003998</v>
      </c>
    </row>
    <row r="200" customFormat="false" ht="15" hidden="false" customHeight="false" outlineLevel="0" collapsed="false">
      <c r="A200" s="1" t="n">
        <v>44645</v>
      </c>
      <c r="C200" s="2" t="s">
        <v>10</v>
      </c>
      <c r="E200" s="2" t="n">
        <v>4530</v>
      </c>
      <c r="F200" s="2" t="s">
        <v>8</v>
      </c>
      <c r="G200" s="2" t="n">
        <v>2021003998</v>
      </c>
    </row>
    <row r="201" customFormat="false" ht="15" hidden="false" customHeight="false" outlineLevel="0" collapsed="false">
      <c r="A201" s="1" t="n">
        <v>44644</v>
      </c>
      <c r="C201" s="2" t="s">
        <v>9</v>
      </c>
      <c r="E201" s="2" t="n">
        <v>132.87</v>
      </c>
      <c r="F201" s="2" t="s">
        <v>8</v>
      </c>
      <c r="G201" s="2" t="n">
        <v>2021003909</v>
      </c>
    </row>
    <row r="202" customFormat="false" ht="15" hidden="false" customHeight="false" outlineLevel="0" collapsed="false">
      <c r="A202" s="1" t="n">
        <v>44644</v>
      </c>
      <c r="C202" s="2" t="s">
        <v>10</v>
      </c>
      <c r="E202" s="2" t="n">
        <v>4515.6</v>
      </c>
      <c r="F202" s="2" t="s">
        <v>8</v>
      </c>
      <c r="G202" s="2" t="n">
        <v>2021003909</v>
      </c>
    </row>
    <row r="203" customFormat="false" ht="15" hidden="false" customHeight="false" outlineLevel="0" collapsed="false">
      <c r="A203" s="1" t="n">
        <v>44637</v>
      </c>
      <c r="C203" s="2" t="s">
        <v>11</v>
      </c>
      <c r="E203" s="2" t="n">
        <v>-2016.53</v>
      </c>
      <c r="F203" s="2" t="s">
        <v>8</v>
      </c>
      <c r="G203" s="2" t="n">
        <v>2022000937</v>
      </c>
    </row>
    <row r="204" customFormat="false" ht="15" hidden="false" customHeight="false" outlineLevel="0" collapsed="false">
      <c r="A204" s="1" t="n">
        <v>44636</v>
      </c>
      <c r="C204" s="2" t="s">
        <v>9</v>
      </c>
      <c r="E204" s="2" t="n">
        <v>16.53</v>
      </c>
      <c r="F204" s="2" t="s">
        <v>8</v>
      </c>
      <c r="G204" s="2" t="n">
        <v>2022000601</v>
      </c>
    </row>
    <row r="205" customFormat="false" ht="15" hidden="false" customHeight="false" outlineLevel="0" collapsed="false">
      <c r="A205" s="1" t="n">
        <v>44636</v>
      </c>
      <c r="C205" s="2" t="s">
        <v>10</v>
      </c>
      <c r="E205" s="2" t="n">
        <v>2000</v>
      </c>
      <c r="F205" s="2" t="s">
        <v>8</v>
      </c>
      <c r="G205" s="2" t="n">
        <v>2022000601</v>
      </c>
    </row>
    <row r="206" customFormat="false" ht="15" hidden="false" customHeight="false" outlineLevel="0" collapsed="false">
      <c r="A206" s="1" t="n">
        <v>44626</v>
      </c>
      <c r="C206" s="2" t="s">
        <v>11</v>
      </c>
      <c r="E206" s="2" t="n">
        <v>-2552.75</v>
      </c>
      <c r="F206" s="2" t="s">
        <v>8</v>
      </c>
      <c r="G206" s="2" t="n">
        <v>2022000722</v>
      </c>
    </row>
    <row r="207" customFormat="false" ht="15" hidden="false" customHeight="false" outlineLevel="0" collapsed="false">
      <c r="A207" s="1" t="n">
        <v>44624</v>
      </c>
      <c r="C207" s="2" t="s">
        <v>11</v>
      </c>
      <c r="E207" s="2" t="n">
        <v>-5000</v>
      </c>
      <c r="F207" s="2" t="s">
        <v>8</v>
      </c>
      <c r="G207" s="2" t="n">
        <v>2022000755</v>
      </c>
    </row>
    <row r="208" customFormat="false" ht="15" hidden="false" customHeight="false" outlineLevel="0" collapsed="false">
      <c r="A208" s="1" t="n">
        <v>44624</v>
      </c>
      <c r="C208" s="2" t="s">
        <v>11</v>
      </c>
      <c r="E208" s="2" t="n">
        <v>-1263.08</v>
      </c>
      <c r="F208" s="2" t="s">
        <v>8</v>
      </c>
      <c r="G208" s="2" t="n">
        <v>2022000768</v>
      </c>
    </row>
    <row r="209" customFormat="false" ht="15" hidden="false" customHeight="false" outlineLevel="0" collapsed="false">
      <c r="A209" s="1" t="n">
        <v>44623</v>
      </c>
      <c r="C209" s="2" t="s">
        <v>9</v>
      </c>
      <c r="E209" s="2" t="n">
        <v>44.05</v>
      </c>
      <c r="F209" s="2" t="s">
        <v>8</v>
      </c>
      <c r="G209" s="2" t="n">
        <v>2022000127</v>
      </c>
    </row>
    <row r="210" customFormat="false" ht="15" hidden="false" customHeight="false" outlineLevel="0" collapsed="false">
      <c r="A210" s="1" t="n">
        <v>44623</v>
      </c>
      <c r="C210" s="2" t="s">
        <v>10</v>
      </c>
      <c r="E210" s="2" t="n">
        <v>3551.08</v>
      </c>
      <c r="F210" s="2" t="s">
        <v>8</v>
      </c>
      <c r="G210" s="2" t="n">
        <v>2022000127</v>
      </c>
    </row>
    <row r="211" customFormat="false" ht="15" hidden="false" customHeight="false" outlineLevel="0" collapsed="false">
      <c r="A211" s="1" t="n">
        <v>44622</v>
      </c>
      <c r="C211" s="2" t="s">
        <v>9</v>
      </c>
      <c r="E211" s="2" t="n">
        <v>42.97</v>
      </c>
      <c r="F211" s="2" t="s">
        <v>8</v>
      </c>
      <c r="G211" s="2" t="n">
        <v>2022000401</v>
      </c>
    </row>
    <row r="212" customFormat="false" ht="15" hidden="false" customHeight="false" outlineLevel="0" collapsed="false">
      <c r="A212" s="1" t="n">
        <v>44622</v>
      </c>
      <c r="C212" s="2" t="s">
        <v>10</v>
      </c>
      <c r="E212" s="2" t="n">
        <v>5000</v>
      </c>
      <c r="F212" s="2" t="s">
        <v>8</v>
      </c>
      <c r="G212" s="2" t="n">
        <v>2022000401</v>
      </c>
    </row>
    <row r="213" customFormat="false" ht="15" hidden="false" customHeight="false" outlineLevel="0" collapsed="false">
      <c r="A213" s="1" t="n">
        <v>44613</v>
      </c>
      <c r="C213" s="2" t="s">
        <v>11</v>
      </c>
      <c r="E213" s="2" t="n">
        <v>-2000</v>
      </c>
      <c r="F213" s="2" t="s">
        <v>8</v>
      </c>
      <c r="G213" s="2" t="n">
        <v>2022000601</v>
      </c>
    </row>
    <row r="214" customFormat="false" ht="15" hidden="false" customHeight="false" outlineLevel="0" collapsed="false">
      <c r="A214" s="1" t="n">
        <v>44613</v>
      </c>
      <c r="C214" s="2" t="s">
        <v>11</v>
      </c>
      <c r="E214" s="2" t="n">
        <v>-5000</v>
      </c>
      <c r="F214" s="2" t="s">
        <v>8</v>
      </c>
      <c r="G214" s="2" t="n">
        <v>2022000607</v>
      </c>
    </row>
    <row r="215" customFormat="false" ht="15" hidden="false" customHeight="false" outlineLevel="0" collapsed="false">
      <c r="A215" s="1" t="n">
        <v>44609</v>
      </c>
      <c r="C215" s="2" t="s">
        <v>9</v>
      </c>
      <c r="E215" s="2" t="n">
        <v>143.75</v>
      </c>
      <c r="F215" s="2" t="s">
        <v>8</v>
      </c>
      <c r="G215" s="2" t="n">
        <v>2021003194</v>
      </c>
    </row>
    <row r="216" customFormat="false" ht="15" hidden="false" customHeight="false" outlineLevel="0" collapsed="false">
      <c r="A216" s="1" t="n">
        <v>44609</v>
      </c>
      <c r="C216" s="2" t="s">
        <v>10</v>
      </c>
      <c r="E216" s="2" t="n">
        <v>5000</v>
      </c>
      <c r="F216" s="2" t="s">
        <v>8</v>
      </c>
      <c r="G216" s="2" t="n">
        <v>2021003194</v>
      </c>
    </row>
    <row r="217" customFormat="false" ht="15" hidden="false" customHeight="false" outlineLevel="0" collapsed="false">
      <c r="A217" s="1" t="n">
        <v>44606</v>
      </c>
      <c r="C217" s="2" t="s">
        <v>7</v>
      </c>
      <c r="E217" s="2" t="n">
        <v>-15000</v>
      </c>
      <c r="F217" s="2" t="s">
        <v>8</v>
      </c>
    </row>
    <row r="218" customFormat="false" ht="15" hidden="false" customHeight="false" outlineLevel="0" collapsed="false">
      <c r="A218" s="1" t="n">
        <v>44606</v>
      </c>
      <c r="C218" s="2" t="s">
        <v>9</v>
      </c>
      <c r="E218" s="2" t="n">
        <v>71.15</v>
      </c>
      <c r="F218" s="2" t="s">
        <v>8</v>
      </c>
      <c r="G218" s="2" t="n">
        <v>2021004056</v>
      </c>
    </row>
    <row r="219" customFormat="false" ht="15" hidden="false" customHeight="false" outlineLevel="0" collapsed="false">
      <c r="A219" s="1" t="n">
        <v>44606</v>
      </c>
      <c r="C219" s="2" t="s">
        <v>10</v>
      </c>
      <c r="E219" s="2" t="n">
        <v>2336.69</v>
      </c>
      <c r="F219" s="2" t="s">
        <v>8</v>
      </c>
      <c r="G219" s="2" t="n">
        <v>2021004056</v>
      </c>
    </row>
    <row r="220" customFormat="false" ht="15" hidden="false" customHeight="false" outlineLevel="0" collapsed="false">
      <c r="A220" s="1" t="n">
        <v>44603</v>
      </c>
      <c r="C220" s="2" t="s">
        <v>9</v>
      </c>
      <c r="E220" s="2" t="n">
        <v>123.33</v>
      </c>
      <c r="F220" s="2" t="s">
        <v>8</v>
      </c>
      <c r="G220" s="2" t="n">
        <v>2021003566</v>
      </c>
    </row>
    <row r="221" customFormat="false" ht="15" hidden="false" customHeight="false" outlineLevel="0" collapsed="false">
      <c r="A221" s="1" t="n">
        <v>44603</v>
      </c>
      <c r="C221" s="2" t="s">
        <v>10</v>
      </c>
      <c r="E221" s="2" t="n">
        <v>5000</v>
      </c>
      <c r="F221" s="2" t="s">
        <v>8</v>
      </c>
      <c r="G221" s="2" t="n">
        <v>2021003566</v>
      </c>
    </row>
    <row r="222" customFormat="false" ht="15" hidden="false" customHeight="false" outlineLevel="0" collapsed="false">
      <c r="A222" s="1" t="n">
        <v>44601</v>
      </c>
      <c r="C222" s="2" t="s">
        <v>9</v>
      </c>
      <c r="E222" s="2" t="n">
        <v>122.22</v>
      </c>
      <c r="F222" s="2" t="s">
        <v>8</v>
      </c>
      <c r="G222" s="2" t="n">
        <v>2021003471</v>
      </c>
    </row>
    <row r="223" customFormat="false" ht="15" hidden="false" customHeight="false" outlineLevel="0" collapsed="false">
      <c r="A223" s="1" t="n">
        <v>44601</v>
      </c>
      <c r="C223" s="2" t="s">
        <v>10</v>
      </c>
      <c r="E223" s="2" t="n">
        <v>5000</v>
      </c>
      <c r="F223" s="2" t="s">
        <v>8</v>
      </c>
      <c r="G223" s="2" t="n">
        <v>2021003471</v>
      </c>
    </row>
    <row r="224" customFormat="false" ht="15" hidden="false" customHeight="false" outlineLevel="0" collapsed="false">
      <c r="A224" s="1" t="n">
        <v>44599</v>
      </c>
      <c r="C224" s="2" t="s">
        <v>9</v>
      </c>
      <c r="E224" s="2" t="n">
        <v>95.37</v>
      </c>
      <c r="F224" s="2" t="s">
        <v>8</v>
      </c>
      <c r="G224" s="2" t="n">
        <v>2021004157</v>
      </c>
    </row>
    <row r="225" customFormat="false" ht="15" hidden="false" customHeight="false" outlineLevel="0" collapsed="false">
      <c r="A225" s="1" t="n">
        <v>44599</v>
      </c>
      <c r="C225" s="2" t="s">
        <v>10</v>
      </c>
      <c r="E225" s="2" t="n">
        <v>3834.03</v>
      </c>
      <c r="F225" s="2" t="s">
        <v>8</v>
      </c>
      <c r="G225" s="2" t="n">
        <v>2021004157</v>
      </c>
    </row>
    <row r="226" customFormat="false" ht="15" hidden="false" customHeight="false" outlineLevel="0" collapsed="false">
      <c r="A226" s="1" t="n">
        <v>44598</v>
      </c>
      <c r="C226" s="2" t="s">
        <v>11</v>
      </c>
      <c r="E226" s="2" t="n">
        <v>-5000</v>
      </c>
      <c r="F226" s="2" t="s">
        <v>8</v>
      </c>
      <c r="G226" s="2" t="n">
        <v>2022000401</v>
      </c>
    </row>
    <row r="227" customFormat="false" ht="15" hidden="false" customHeight="false" outlineLevel="0" collapsed="false">
      <c r="A227" s="1" t="n">
        <v>44593</v>
      </c>
      <c r="C227" s="2" t="s">
        <v>9</v>
      </c>
      <c r="E227" s="2" t="n">
        <v>110.12</v>
      </c>
      <c r="F227" s="2" t="s">
        <v>8</v>
      </c>
      <c r="G227" s="2" t="n">
        <v>2021002683</v>
      </c>
    </row>
    <row r="228" customFormat="false" ht="15" hidden="false" customHeight="false" outlineLevel="0" collapsed="false">
      <c r="A228" s="1" t="n">
        <v>44593</v>
      </c>
      <c r="C228" s="2" t="s">
        <v>10</v>
      </c>
      <c r="E228" s="2" t="n">
        <v>5000</v>
      </c>
      <c r="F228" s="2" t="s">
        <v>8</v>
      </c>
      <c r="G228" s="2" t="n">
        <v>2021002683</v>
      </c>
    </row>
    <row r="229" customFormat="false" ht="15" hidden="false" customHeight="false" outlineLevel="0" collapsed="false">
      <c r="A229" s="1" t="n">
        <v>44587</v>
      </c>
      <c r="C229" s="2" t="s">
        <v>9</v>
      </c>
      <c r="E229" s="2" t="n">
        <v>111.22</v>
      </c>
      <c r="F229" s="2" t="s">
        <v>8</v>
      </c>
      <c r="G229" s="2" t="n">
        <v>2021003275</v>
      </c>
    </row>
    <row r="230" customFormat="false" ht="15" hidden="false" customHeight="false" outlineLevel="0" collapsed="false">
      <c r="A230" s="1" t="n">
        <v>44587</v>
      </c>
      <c r="C230" s="2" t="s">
        <v>10</v>
      </c>
      <c r="E230" s="2" t="n">
        <v>5000</v>
      </c>
      <c r="F230" s="2" t="s">
        <v>8</v>
      </c>
      <c r="G230" s="2" t="n">
        <v>2021003275</v>
      </c>
    </row>
    <row r="231" customFormat="false" ht="15" hidden="false" customHeight="false" outlineLevel="0" collapsed="false">
      <c r="A231" s="1" t="n">
        <v>44585</v>
      </c>
      <c r="C231" s="2" t="s">
        <v>11</v>
      </c>
      <c r="E231" s="2" t="n">
        <v>-7187.49</v>
      </c>
      <c r="F231" s="2" t="s">
        <v>8</v>
      </c>
      <c r="G231" s="2" t="n">
        <v>2022000227</v>
      </c>
    </row>
    <row r="232" customFormat="false" ht="15" hidden="false" customHeight="false" outlineLevel="0" collapsed="false">
      <c r="A232" s="1" t="n">
        <v>44585</v>
      </c>
      <c r="C232" s="2" t="s">
        <v>9</v>
      </c>
      <c r="E232" s="2" t="n">
        <v>32.46</v>
      </c>
      <c r="F232" s="2" t="s">
        <v>8</v>
      </c>
      <c r="G232" s="2" t="n">
        <v>2022000007</v>
      </c>
    </row>
    <row r="233" customFormat="false" ht="15" hidden="false" customHeight="false" outlineLevel="0" collapsed="false">
      <c r="A233" s="1" t="n">
        <v>44585</v>
      </c>
      <c r="C233" s="2" t="s">
        <v>10</v>
      </c>
      <c r="E233" s="2" t="n">
        <v>7419.06</v>
      </c>
      <c r="F233" s="2" t="s">
        <v>8</v>
      </c>
      <c r="G233" s="2" t="n">
        <v>2022000007</v>
      </c>
    </row>
    <row r="234" customFormat="false" ht="15" hidden="false" customHeight="false" outlineLevel="0" collapsed="false">
      <c r="A234" s="1" t="n">
        <v>44578</v>
      </c>
      <c r="C234" s="2" t="s">
        <v>11</v>
      </c>
      <c r="E234" s="2" t="n">
        <v>-3551.08</v>
      </c>
      <c r="F234" s="2" t="s">
        <v>8</v>
      </c>
      <c r="G234" s="2" t="n">
        <v>2022000127</v>
      </c>
    </row>
    <row r="235" customFormat="false" ht="15" hidden="false" customHeight="false" outlineLevel="0" collapsed="false">
      <c r="A235" s="1" t="n">
        <v>44578</v>
      </c>
      <c r="C235" s="2" t="s">
        <v>9</v>
      </c>
      <c r="E235" s="2" t="n">
        <v>45.83</v>
      </c>
      <c r="F235" s="2" t="s">
        <v>8</v>
      </c>
      <c r="G235" s="2" t="n">
        <v>2021003688</v>
      </c>
    </row>
    <row r="236" customFormat="false" ht="15" hidden="false" customHeight="false" outlineLevel="0" collapsed="false">
      <c r="A236" s="1" t="n">
        <v>44578</v>
      </c>
      <c r="C236" s="2" t="s">
        <v>10</v>
      </c>
      <c r="E236" s="2" t="n">
        <v>3505.25</v>
      </c>
      <c r="F236" s="2" t="s">
        <v>8</v>
      </c>
      <c r="G236" s="2" t="n">
        <v>2021003688</v>
      </c>
    </row>
    <row r="237" customFormat="false" ht="15" hidden="false" customHeight="false" outlineLevel="0" collapsed="false">
      <c r="A237" s="1" t="n">
        <v>44571</v>
      </c>
      <c r="C237" s="2" t="s">
        <v>11</v>
      </c>
      <c r="E237" s="2" t="n">
        <v>-7015.66</v>
      </c>
      <c r="F237" s="2" t="s">
        <v>8</v>
      </c>
      <c r="G237" s="2" t="n">
        <v>2022000055</v>
      </c>
    </row>
    <row r="238" customFormat="false" ht="15" hidden="false" customHeight="false" outlineLevel="0" collapsed="false">
      <c r="A238" s="1" t="n">
        <v>44569</v>
      </c>
      <c r="C238" s="2" t="s">
        <v>11</v>
      </c>
      <c r="E238" s="2" t="n">
        <v>-2228.92</v>
      </c>
      <c r="F238" s="2" t="s">
        <v>8</v>
      </c>
      <c r="G238" s="2" t="n">
        <v>2022000039</v>
      </c>
    </row>
    <row r="239" customFormat="false" ht="15" hidden="false" customHeight="false" outlineLevel="0" collapsed="false">
      <c r="A239" s="1" t="n">
        <v>44568</v>
      </c>
      <c r="C239" s="2" t="s">
        <v>9</v>
      </c>
      <c r="E239" s="2" t="n">
        <v>156.94</v>
      </c>
      <c r="F239" s="2" t="s">
        <v>8</v>
      </c>
      <c r="G239" s="2" t="n">
        <v>2021002719</v>
      </c>
    </row>
    <row r="240" customFormat="false" ht="15" hidden="false" customHeight="false" outlineLevel="0" collapsed="false">
      <c r="A240" s="1" t="n">
        <v>44568</v>
      </c>
      <c r="C240" s="2" t="s">
        <v>10</v>
      </c>
      <c r="E240" s="2" t="n">
        <v>5000</v>
      </c>
      <c r="F240" s="2" t="s">
        <v>8</v>
      </c>
      <c r="G240" s="2" t="n">
        <v>2021002719</v>
      </c>
    </row>
    <row r="241" customFormat="false" ht="15" hidden="false" customHeight="false" outlineLevel="0" collapsed="false">
      <c r="A241" s="1" t="n">
        <v>44567</v>
      </c>
      <c r="C241" s="2" t="s">
        <v>9</v>
      </c>
      <c r="E241" s="2" t="n">
        <v>110.27</v>
      </c>
      <c r="F241" s="2" t="s">
        <v>8</v>
      </c>
      <c r="G241" s="2" t="n">
        <v>2021002858</v>
      </c>
    </row>
    <row r="242" customFormat="false" ht="15" hidden="false" customHeight="false" outlineLevel="0" collapsed="false">
      <c r="A242" s="1" t="n">
        <v>44567</v>
      </c>
      <c r="C242" s="2" t="s">
        <v>10</v>
      </c>
      <c r="E242" s="2" t="n">
        <v>3977.37</v>
      </c>
      <c r="F242" s="2" t="s">
        <v>8</v>
      </c>
      <c r="G242" s="2" t="n">
        <v>2021002858</v>
      </c>
    </row>
    <row r="243" customFormat="false" ht="15" hidden="false" customHeight="false" outlineLevel="0" collapsed="false">
      <c r="A243" s="1" t="n">
        <v>44566</v>
      </c>
      <c r="C243" s="2" t="s">
        <v>11</v>
      </c>
      <c r="E243" s="2" t="n">
        <v>-7419.06</v>
      </c>
      <c r="F243" s="2" t="s">
        <v>8</v>
      </c>
      <c r="G243" s="2" t="n">
        <v>2022000007</v>
      </c>
    </row>
    <row r="244" customFormat="false" ht="15" hidden="false" customHeight="false" outlineLevel="0" collapsed="false">
      <c r="A244" s="1" t="n">
        <v>44566</v>
      </c>
      <c r="C244" s="2" t="s">
        <v>9</v>
      </c>
      <c r="E244" s="2" t="n">
        <v>116.55</v>
      </c>
      <c r="F244" s="2" t="s">
        <v>8</v>
      </c>
      <c r="G244" s="2" t="n">
        <v>2021003015</v>
      </c>
    </row>
    <row r="245" customFormat="false" ht="15" hidden="false" customHeight="false" outlineLevel="0" collapsed="false">
      <c r="A245" s="1" t="n">
        <v>44566</v>
      </c>
      <c r="C245" s="2" t="s">
        <v>10</v>
      </c>
      <c r="E245" s="2" t="n">
        <v>5000</v>
      </c>
      <c r="F245" s="2" t="s">
        <v>8</v>
      </c>
      <c r="G245" s="2" t="n">
        <v>2021003015</v>
      </c>
    </row>
    <row r="246" customFormat="false" ht="15" hidden="false" customHeight="false" outlineLevel="0" collapsed="false">
      <c r="A246" s="1" t="n">
        <v>44565</v>
      </c>
      <c r="C246" s="2" t="s">
        <v>9</v>
      </c>
      <c r="E246" s="2" t="n">
        <v>40.75</v>
      </c>
      <c r="F246" s="2" t="s">
        <v>8</v>
      </c>
      <c r="G246" s="2" t="n">
        <v>2021003246</v>
      </c>
    </row>
    <row r="247" customFormat="false" ht="15" hidden="false" customHeight="false" outlineLevel="0" collapsed="false">
      <c r="A247" s="1" t="n">
        <v>44565</v>
      </c>
      <c r="C247" s="2" t="s">
        <v>10</v>
      </c>
      <c r="E247" s="2" t="n">
        <v>2261.76</v>
      </c>
      <c r="F247" s="2" t="s">
        <v>8</v>
      </c>
      <c r="G247" s="2" t="n">
        <v>2021003246</v>
      </c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10.4921875" defaultRowHeight="15" zeroHeight="false" outlineLevelRow="0" outlineLevelCol="0"/>
  <cols>
    <col collapsed="false" customWidth="true" hidden="false" outlineLevel="0" max="1" min="1" style="3" width="32.4"/>
    <col collapsed="false" customWidth="false" hidden="false" outlineLevel="0" max="2" min="2" style="3" width="10.51"/>
    <col collapsed="false" customWidth="true" hidden="false" outlineLevel="0" max="58" min="3" style="2" width="10.33"/>
  </cols>
  <sheetData>
    <row r="1" customFormat="false" ht="18.55" hidden="false" customHeight="true" outlineLevel="0" collapsed="false"/>
    <row r="4" customFormat="false" ht="15" hidden="false" customHeight="true" outlineLevel="0" collapsed="false">
      <c r="A4" s="4" t="s">
        <v>39</v>
      </c>
    </row>
    <row r="5" customFormat="false" ht="15" hidden="false" customHeight="true" outlineLevel="0" collapsed="false">
      <c r="A5" s="3" t="s">
        <v>40</v>
      </c>
    </row>
    <row r="6" customFormat="false" ht="15" hidden="false" customHeight="true" outlineLevel="0" collapsed="false">
      <c r="A6" s="3" t="s">
        <v>7</v>
      </c>
    </row>
    <row r="8" customFormat="false" ht="15" hidden="false" customHeight="true" outlineLevel="0" collapsed="false">
      <c r="A8" s="3" t="s">
        <v>11</v>
      </c>
    </row>
    <row r="10" customFormat="false" ht="15" hidden="false" customHeight="true" outlineLevel="0" collapsed="false">
      <c r="A10" s="5" t="s">
        <v>16</v>
      </c>
    </row>
    <row r="11" customFormat="false" ht="15" hidden="false" customHeight="true" outlineLevel="0" collapsed="false">
      <c r="A11" s="5" t="s">
        <v>14</v>
      </c>
    </row>
    <row r="12" customFormat="false" ht="15" hidden="false" customHeight="true" outlineLevel="0" collapsed="false">
      <c r="A12" s="3" t="s">
        <v>13</v>
      </c>
    </row>
    <row r="13" customFormat="false" ht="15" hidden="false" customHeight="true" outlineLevel="0" collapsed="false">
      <c r="A13" s="3" t="s">
        <v>12</v>
      </c>
    </row>
    <row r="15" customFormat="false" ht="15" hidden="false" customHeight="true" outlineLevel="0" collapsed="false">
      <c r="A15" s="3" t="s">
        <v>10</v>
      </c>
    </row>
    <row r="16" customFormat="false" ht="15" hidden="false" customHeight="true" outlineLevel="0" collapsed="false">
      <c r="A16" s="3" t="s">
        <v>9</v>
      </c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4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4" activeCellId="0" sqref="M4"/>
    </sheetView>
  </sheetViews>
  <sheetFormatPr defaultColWidth="10.38671875" defaultRowHeight="15" zeroHeight="false" outlineLevelRow="0" outlineLevelCol="0"/>
  <cols>
    <col collapsed="false" customWidth="true" hidden="false" outlineLevel="0" max="1" min="1" style="3" width="30.77"/>
    <col collapsed="false" customWidth="true" hidden="false" outlineLevel="0" max="2" min="2" style="3" width="13.05"/>
    <col collapsed="false" customWidth="true" hidden="false" outlineLevel="0" max="3" min="3" style="2" width="12.28"/>
    <col collapsed="false" customWidth="true" hidden="false" outlineLevel="0" max="4" min="4" style="2" width="12.17"/>
    <col collapsed="false" customWidth="true" hidden="false" outlineLevel="0" max="1024" min="960" style="2" width="10.5"/>
  </cols>
  <sheetData>
    <row r="1" s="12" customFormat="true" ht="15" hidden="false" customHeight="true" outlineLevel="0" collapsed="false">
      <c r="A1" s="6"/>
      <c r="B1" s="7" t="s">
        <v>41</v>
      </c>
      <c r="C1" s="8" t="s">
        <v>42</v>
      </c>
      <c r="D1" s="9" t="s">
        <v>42</v>
      </c>
      <c r="E1" s="10" t="s">
        <v>43</v>
      </c>
      <c r="F1" s="11" t="s">
        <v>44</v>
      </c>
      <c r="G1" s="11" t="s">
        <v>45</v>
      </c>
      <c r="H1" s="11" t="s">
        <v>46</v>
      </c>
      <c r="I1" s="11" t="s">
        <v>47</v>
      </c>
      <c r="J1" s="11" t="s">
        <v>48</v>
      </c>
      <c r="K1" s="11" t="s">
        <v>49</v>
      </c>
      <c r="L1" s="11" t="s">
        <v>50</v>
      </c>
      <c r="M1" s="11" t="s">
        <v>51</v>
      </c>
      <c r="N1" s="11" t="s">
        <v>52</v>
      </c>
      <c r="O1" s="11" t="s">
        <v>53</v>
      </c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</row>
    <row r="2" s="16" customFormat="true" ht="15" hidden="false" customHeight="true" outlineLevel="0" collapsed="false">
      <c r="A2" s="13" t="s">
        <v>54</v>
      </c>
      <c r="B2" s="14" t="n">
        <f aca="false">SUMIF(Statement!$C:$C,_xlfn.CONCAT("*",'Help data'!$A$5,"*"),Statement!$E:$E)</f>
        <v>0</v>
      </c>
      <c r="C2" s="15" t="n">
        <f aca="false">SUMIFS(Statement!$E:$E,Statement!$C:$C,_xlfn.CONCAT("*",'Help data'!$A$5,"*"),Statement!$A:$A,_xlfn.CONCAT("*",C1,"*"))</f>
        <v>0</v>
      </c>
      <c r="D2" s="14" t="n">
        <f aca="false">SUMIFS(Statement!$E:$E,Statement!$C:$C,_xlfn.CONCAT("*",'Help data'!$A$5,"*"),Statement!$A:$A,_xlfn.CONCAT("*",D1,"*"))</f>
        <v>0</v>
      </c>
      <c r="E2" s="14" t="n">
        <f aca="false">SUMIFS(Statement!$E:$E,Statement!$C:$C,_xlfn.CONCAT("*",'Help data'!$A$5,"*"),Statement!$A:$A,_xlfn.CONCAT("*",E1,"*"))</f>
        <v>0</v>
      </c>
      <c r="F2" s="14" t="n">
        <f aca="false">SUMIFS(Statement!$E:$E,Statement!$C:$C,_xlfn.CONCAT("*",'Help data'!$A$5,"*"),Statement!$A:$A,_xlfn.CONCAT("*",F1,"*"))</f>
        <v>0</v>
      </c>
      <c r="G2" s="14" t="n">
        <f aca="false">SUMIFS(Statement!$E:$E,Statement!$C:$C,_xlfn.CONCAT("*",'Help data'!$A$5,"*"),Statement!$A:$A,_xlfn.CONCAT("*",G1,"*"))</f>
        <v>0</v>
      </c>
      <c r="H2" s="14" t="n">
        <f aca="false">SUMIFS(Statement!$E:$E,Statement!$C:$C,_xlfn.CONCAT("*",'Help data'!$A$5,"*"),Statement!$A:$A,_xlfn.CONCAT("*",H1,"*"))</f>
        <v>0</v>
      </c>
      <c r="I2" s="14" t="n">
        <f aca="false">SUMIFS(Statement!$E:$E,Statement!$C:$C,_xlfn.CONCAT("*",'Help data'!$A$5,"*"),Statement!$A:$A,_xlfn.CONCAT("*",I1,"*"))</f>
        <v>0</v>
      </c>
      <c r="J2" s="14" t="n">
        <f aca="false">SUMIFS(Statement!$E:$E,Statement!$C:$C,_xlfn.CONCAT("*",'Help data'!$A$5,"*"),Statement!$A:$A,_xlfn.CONCAT("*",J1,"*"))</f>
        <v>0</v>
      </c>
      <c r="K2" s="14" t="n">
        <f aca="false">SUMIFS(Statement!$E:$E,Statement!$C:$C,_xlfn.CONCAT("*",'Help data'!$A$5,"*"),Statement!$A:$A,_xlfn.CONCAT("*",K1,"*"))</f>
        <v>0</v>
      </c>
      <c r="L2" s="14" t="n">
        <f aca="false">SUMIFS(Statement!$E:$E,Statement!$C:$C,_xlfn.CONCAT("*",'Help data'!$A$5,"*"),Statement!$A:$A,_xlfn.CONCAT("*",L1,"*"))</f>
        <v>0</v>
      </c>
      <c r="M2" s="14" t="n">
        <f aca="false">SUMIFS(Statement!$E:$E,Statement!$C:$C,_xlfn.CONCAT("*",'Help data'!$A$5,"*"),Statement!$A:$A,_xlfn.CONCAT("*",M1,"*"))</f>
        <v>0</v>
      </c>
      <c r="N2" s="14" t="n">
        <f aca="false">SUMIFS(Statement!$E:$E,Statement!$C:$C,_xlfn.CONCAT("*",'Help data'!$A$5,"*"),Statement!$A:$A,_xlfn.CONCAT("*",N1,"*"))</f>
        <v>0</v>
      </c>
      <c r="O2" s="14" t="n">
        <f aca="false">SUMIFS(Statement!$E:$E,Statement!$C:$C,_xlfn.CONCAT("*",'Help data'!$A$5,"*"),Statement!$A:$A,_xlfn.CONCAT("*",O1,"*"))</f>
        <v>0</v>
      </c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</row>
    <row r="3" s="16" customFormat="true" ht="15" hidden="false" customHeight="true" outlineLevel="0" collapsed="false">
      <c r="A3" s="13" t="s">
        <v>55</v>
      </c>
      <c r="B3" s="14" t="n">
        <f aca="false">SUMIF(Statement!$C:$C,_xlfn.CONCAT("*",'Help data'!$A$6,"*"),Statement!$E:$E)</f>
        <v>-34860.58</v>
      </c>
      <c r="C3" s="15" t="n">
        <f aca="false">SUMIFS(Statement!$E:$E,Statement!$A:$A,_xlfn.CONCAT("*",C1,"*"))</f>
        <v>5375.25</v>
      </c>
      <c r="D3" s="14" t="n">
        <f aca="false">SUMIFS(Statement!$E:$E,Statement!$C:$C,_xlfn.CONCAT("*",'Help data'!$A$6,"*"),Statement!$A:$A,_xlfn.CONCAT("*",D1,"*"))</f>
        <v>0</v>
      </c>
      <c r="E3" s="14" t="n">
        <f aca="false">SUMIFS(Statement!$E:$E,Statement!$C:$C,_xlfn.CONCAT("*",'Help data'!$A$6,"*"),Statement!$A:$A,_xlfn.CONCAT("*",E1,"*"))</f>
        <v>-15000</v>
      </c>
      <c r="F3" s="14" t="n">
        <f aca="false">SUMIFS(Statement!$E:$E,Statement!$C:$C,_xlfn.CONCAT("*",'Help data'!$A$6,"*"),Statement!$A:$A,_xlfn.CONCAT("*",F1,"*"))</f>
        <v>0</v>
      </c>
      <c r="G3" s="14" t="n">
        <f aca="false">SUMIFS(Statement!$E:$E,Statement!$C:$C,_xlfn.CONCAT("*",'Help data'!$A$6,"*"),Statement!$A:$A,_xlfn.CONCAT("*",G1,"*"))</f>
        <v>0</v>
      </c>
      <c r="H3" s="14" t="n">
        <f aca="false">SUMIFS(Statement!$E:$E,Statement!$C:$C,_xlfn.CONCAT("*",'Help data'!$A$6,"*"),Statement!$A:$A,_xlfn.CONCAT("*",H1,"*"))</f>
        <v>0</v>
      </c>
      <c r="I3" s="14" t="n">
        <f aca="false">SUMIFS(Statement!$E:$E,Statement!$C:$C,_xlfn.CONCAT("*",'Help data'!$A$6,"*"),Statement!$A:$A,_xlfn.CONCAT("*",I1,"*"))</f>
        <v>0</v>
      </c>
      <c r="J3" s="14" t="n">
        <f aca="false">SUMIFS(Statement!$E:$E,Statement!$C:$C,_xlfn.CONCAT("*",'Help data'!$A$6,"*"),Statement!$A:$A,_xlfn.CONCAT("*",J1,"*"))</f>
        <v>0</v>
      </c>
      <c r="K3" s="14" t="n">
        <f aca="false">SUMIFS(Statement!$E:$E,Statement!$C:$C,_xlfn.CONCAT("*",'Help data'!$A$6,"*"),Statement!$A:$A,_xlfn.CONCAT("*",K1,"*"))</f>
        <v>0</v>
      </c>
      <c r="L3" s="14" t="n">
        <f aca="false">SUMIFS(Statement!$E:$E,Statement!$C:$C,_xlfn.CONCAT("*",'Help data'!$A$6,"*"),Statement!$A:$A,_xlfn.CONCAT("*",L1,"*"))</f>
        <v>0</v>
      </c>
      <c r="M3" s="14" t="n">
        <f aca="false">SUMIFS(Statement!$E:$E,Statement!$C:$C,_xlfn.CONCAT("*",'Help data'!$A$6,"*"),Statement!$A:$A,_xlfn.CONCAT("*",M1,"*"))</f>
        <v>0</v>
      </c>
      <c r="N3" s="14" t="n">
        <f aca="false">SUMIFS(Statement!$E:$E,Statement!$C:$C,_xlfn.CONCAT("*",'Help data'!$A$6,"*"),Statement!$A:$A,_xlfn.CONCAT("*",N1,"*"))</f>
        <v>-1245.37</v>
      </c>
      <c r="O3" s="14" t="n">
        <f aca="false">SUMIFS(Statement!$E:$E,Statement!$C:$C,_xlfn.CONCAT("*",'Help data'!$A$6,"*"),Statement!$A:$A,_xlfn.CONCAT("*",O1,"*"))</f>
        <v>-18615.21</v>
      </c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</row>
    <row r="4" s="16" customFormat="true" ht="15" hidden="false" customHeight="true" outlineLevel="0" collapsed="false">
      <c r="A4" s="13" t="s">
        <v>56</v>
      </c>
      <c r="B4" s="14" t="n">
        <f aca="false">SUMIF(Statement!$C:$C,_xlfn.CONCAT("*",'Help data'!$A$8,"*"),Statement!$E:$E)</f>
        <v>-208611.9</v>
      </c>
      <c r="C4" s="15" t="n">
        <f aca="false">SUMIFS(Statement!$E:$E,Statement!$C:$C,_xlfn.CONCAT("*",'Help data'!$A$8,"*"),Statement!$A:$A,_xlfn.CONCAT("*",C1,"*"))</f>
        <v>-27402.21</v>
      </c>
      <c r="D4" s="14" t="n">
        <f aca="false">SUMIFS(Statement!$E:$E,Statement!$C:$C,_xlfn.CONCAT("*",'Help data'!$A$8,"*"),Statement!$A:$A,_xlfn.CONCAT("*",D1,"*"))</f>
        <v>-27402.21</v>
      </c>
      <c r="E4" s="14" t="n">
        <f aca="false">SUMIFS(Statement!$E:$E,Statement!$C:$C,_xlfn.CONCAT("*",'Help data'!$A$8,"*"),Statement!$A:$A,_xlfn.CONCAT("*",E1,"*"))</f>
        <v>-12000</v>
      </c>
      <c r="F4" s="14" t="n">
        <f aca="false">SUMIFS(Statement!$E:$E,Statement!$C:$C,_xlfn.CONCAT("*",'Help data'!$A$8,"*"),Statement!$A:$A,_xlfn.CONCAT("*",F1,"*"))</f>
        <v>-22263.33</v>
      </c>
      <c r="G4" s="14" t="n">
        <f aca="false">SUMIFS(Statement!$E:$E,Statement!$C:$C,_xlfn.CONCAT("*",'Help data'!$A$8,"*"),Statement!$A:$A,_xlfn.CONCAT("*",G1,"*"))</f>
        <v>-19653.4</v>
      </c>
      <c r="H4" s="14" t="n">
        <f aca="false">SUMIFS(Statement!$E:$E,Statement!$C:$C,_xlfn.CONCAT("*",'Help data'!$A$8,"*"),Statement!$A:$A,_xlfn.CONCAT("*",H1,"*"))</f>
        <v>-10985.21</v>
      </c>
      <c r="I4" s="14" t="n">
        <f aca="false">SUMIFS(Statement!$E:$E,Statement!$C:$C,_xlfn.CONCAT("*",'Help data'!$A$8,"*"),Statement!$A:$A,_xlfn.CONCAT("*",I1,"*"))</f>
        <v>-27190.96</v>
      </c>
      <c r="J4" s="14" t="n">
        <f aca="false">SUMIFS(Statement!$E:$E,Statement!$C:$C,_xlfn.CONCAT("*",'Help data'!$A$8,"*"),Statement!$A:$A,_xlfn.CONCAT("*",J1,"*"))</f>
        <v>-13486.64</v>
      </c>
      <c r="K4" s="14" t="n">
        <f aca="false">SUMIFS(Statement!$E:$E,Statement!$C:$C,_xlfn.CONCAT("*",'Help data'!$A$8,"*"),Statement!$A:$A,_xlfn.CONCAT("*",K1,"*"))</f>
        <v>-16900.52</v>
      </c>
      <c r="L4" s="14" t="n">
        <f aca="false">SUMIFS(Statement!$E:$E,Statement!$C:$C,_xlfn.CONCAT("*",'Help data'!$A$8,"*"),Statement!$A:$A,_xlfn.CONCAT("*",L1,"*"))</f>
        <v>-20687.74</v>
      </c>
      <c r="M4" s="14" t="n">
        <f aca="false">SUMIFS(Statement!$E:$E,Statement!$C:$C,_xlfn.CONCAT("*",'Help data'!$A$8,"*"),Statement!$A:$A,_xlfn.CONCAT("*",M1,"*"))</f>
        <v>-27550.86</v>
      </c>
      <c r="N4" s="14" t="n">
        <f aca="false">SUMIFS(Statement!$E:$E,Statement!$C:$C,_xlfn.CONCAT("*",'Help data'!$A$8,"*"),Statement!$A:$A,_xlfn.CONCAT("*",N1,"*"))</f>
        <v>-10491.03</v>
      </c>
      <c r="O4" s="14" t="n">
        <f aca="false">SUMIFS(Statement!$E:$E,Statement!$C:$C,_xlfn.CONCAT("*",'Help data'!$A$8,"*"),Statement!$A:$A,_xlfn.CONCAT("*",O1,"*"))</f>
        <v>0</v>
      </c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</row>
    <row r="5" s="16" customFormat="true" ht="15" hidden="false" customHeight="true" outlineLevel="0" collapsed="false">
      <c r="A5" s="17" t="s">
        <v>57</v>
      </c>
      <c r="B5" s="18" t="n">
        <f aca="false">SUMIF(Statement!$C:$C,_xlfn.CONCAT("*",'Help data'!$A$10,"*"),Statement!$E:$E)</f>
        <v>-4713.37</v>
      </c>
      <c r="C5" s="19" t="n">
        <f aca="false">SUMIFS(Statement!$E:$E,Statement!$C:$C,_xlfn.CONCAT("*",'Help data'!$A$10,"*"),Statement!$A:$A,_xlfn.CONCAT("*",C1,"*"))</f>
        <v>0</v>
      </c>
      <c r="D5" s="18" t="n">
        <f aca="false">SUMIFS(Statement!$E:$E,Statement!$C:$C,_xlfn.CONCAT("*",'Help data'!$A$10,"*"),Statement!$A:$A,_xlfn.CONCAT("*",D1,"*"))</f>
        <v>0</v>
      </c>
      <c r="E5" s="18" t="n">
        <f aca="false">SUMIFS(Statement!$E:$E,Statement!$C:$C,_xlfn.CONCAT("*",'Help data'!$A$10,"*"),Statement!$A:$A,_xlfn.CONCAT("*",E1,"*"))</f>
        <v>0</v>
      </c>
      <c r="F5" s="18" t="n">
        <f aca="false">SUMIFS(Statement!$E:$E,Statement!$C:$C,_xlfn.CONCAT("*",'Help data'!$A$10,"*"),Statement!$A:$A,_xlfn.CONCAT("*",F1,"*"))</f>
        <v>0</v>
      </c>
      <c r="G5" s="18" t="n">
        <f aca="false">SUMIFS(Statement!$E:$E,Statement!$C:$C,_xlfn.CONCAT("*",'Help data'!$A$10,"*"),Statement!$A:$A,_xlfn.CONCAT("*",G1,"*"))</f>
        <v>-4713.37</v>
      </c>
      <c r="H5" s="18" t="n">
        <f aca="false">SUMIFS(Statement!$E:$E,Statement!$C:$C,_xlfn.CONCAT("*",'Help data'!$A$10,"*"),Statement!$A:$A,_xlfn.CONCAT("*",H1,"*"))</f>
        <v>0</v>
      </c>
      <c r="I5" s="18" t="n">
        <f aca="false">SUMIFS(Statement!$E:$E,Statement!$C:$C,_xlfn.CONCAT("*",'Help data'!$A$10,"*"),Statement!$A:$A,_xlfn.CONCAT("*",I1,"*"))</f>
        <v>0</v>
      </c>
      <c r="J5" s="18" t="n">
        <f aca="false">SUMIFS(Statement!$E:$E,Statement!$C:$C,_xlfn.CONCAT("*",'Help data'!$A$10,"*"),Statement!$A:$A,_xlfn.CONCAT("*",J1,"*"))</f>
        <v>0</v>
      </c>
      <c r="K5" s="18" t="n">
        <f aca="false">SUMIFS(Statement!$E:$E,Statement!$C:$C,_xlfn.CONCAT("*",'Help data'!$A$10,"*"),Statement!$A:$A,_xlfn.CONCAT("*",K1,"*"))</f>
        <v>0</v>
      </c>
      <c r="L5" s="18" t="n">
        <f aca="false">SUMIFS(Statement!$E:$E,Statement!$C:$C,_xlfn.CONCAT("*",'Help data'!$A$10,"*"),Statement!$A:$A,_xlfn.CONCAT("*",L1,"*"))</f>
        <v>0</v>
      </c>
      <c r="M5" s="18" t="n">
        <f aca="false">SUMIFS(Statement!$E:$E,Statement!$C:$C,_xlfn.CONCAT("*",'Help data'!$A$10,"*"),Statement!$A:$A,_xlfn.CONCAT("*",M1,"*"))</f>
        <v>0</v>
      </c>
      <c r="N5" s="18" t="n">
        <f aca="false">SUMIFS(Statement!$E:$E,Statement!$C:$C,_xlfn.CONCAT("*",'Help data'!$A$10,"*"),Statement!$A:$A,_xlfn.CONCAT("*",N1,"*"))</f>
        <v>0</v>
      </c>
      <c r="O5" s="18" t="n">
        <f aca="false">SUMIFS(Statement!$E:$E,Statement!$C:$C,_xlfn.CONCAT("*",'Help data'!$A$10,"*"),Statement!$A:$A,_xlfn.CONCAT("*",O1,"*"))</f>
        <v>0</v>
      </c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</row>
    <row r="6" s="16" customFormat="true" ht="15" hidden="false" customHeight="true" outlineLevel="0" collapsed="false">
      <c r="A6" s="17" t="s">
        <v>58</v>
      </c>
      <c r="B6" s="18" t="n">
        <f aca="false">SUMIF(Statement!$C:$C,_xlfn.CONCAT("*",'Help data'!$A$11,"*"),Statement!$E:$E)</f>
        <v>-320.81</v>
      </c>
      <c r="C6" s="19" t="n">
        <f aca="false">SUMIFS(Statement!$E:$E,Statement!$C:$C,_xlfn.CONCAT("*",'Help data'!$A$11,"*"),Statement!$A:$A,_xlfn.CONCAT("*",C1,"*"))</f>
        <v>0</v>
      </c>
      <c r="D6" s="18" t="n">
        <f aca="false">SUMIFS(Statement!$E:$E,Statement!$C:$C,_xlfn.CONCAT("*",'Help data'!$A$11,"*"),Statement!$A:$A,_xlfn.CONCAT("*",D1,"*"))</f>
        <v>0</v>
      </c>
      <c r="E6" s="18" t="n">
        <f aca="false">SUMIFS(Statement!$E:$E,Statement!$C:$C,_xlfn.CONCAT("*",'Help data'!$A$11,"*"),Statement!$A:$A,_xlfn.CONCAT("*",E1,"*"))</f>
        <v>0</v>
      </c>
      <c r="F6" s="18" t="n">
        <f aca="false">SUMIFS(Statement!$E:$E,Statement!$C:$C,_xlfn.CONCAT("*",'Help data'!$A$11,"*"),Statement!$A:$A,_xlfn.CONCAT("*",F1,"*"))</f>
        <v>0</v>
      </c>
      <c r="G6" s="18" t="n">
        <f aca="false">SUMIFS(Statement!$E:$E,Statement!$C:$C,_xlfn.CONCAT("*",'Help data'!$A$11,"*"),Statement!$A:$A,_xlfn.CONCAT("*",G1,"*"))</f>
        <v>-320.81</v>
      </c>
      <c r="H6" s="18" t="n">
        <f aca="false">SUMIFS(Statement!$E:$E,Statement!$C:$C,_xlfn.CONCAT("*",'Help data'!$A$11,"*"),Statement!$A:$A,_xlfn.CONCAT("*",H1,"*"))</f>
        <v>0</v>
      </c>
      <c r="I6" s="18" t="n">
        <f aca="false">SUMIFS(Statement!$E:$E,Statement!$C:$C,_xlfn.CONCAT("*",'Help data'!$A$11,"*"),Statement!$A:$A,_xlfn.CONCAT("*",I1,"*"))</f>
        <v>0</v>
      </c>
      <c r="J6" s="18" t="n">
        <f aca="false">SUMIFS(Statement!$E:$E,Statement!$C:$C,_xlfn.CONCAT("*",'Help data'!$A$11,"*"),Statement!$A:$A,_xlfn.CONCAT("*",J1,"*"))</f>
        <v>0</v>
      </c>
      <c r="K6" s="18" t="n">
        <f aca="false">SUMIFS(Statement!$E:$E,Statement!$C:$C,_xlfn.CONCAT("*",'Help data'!$A$11,"*"),Statement!$A:$A,_xlfn.CONCAT("*",K1,"*"))</f>
        <v>0</v>
      </c>
      <c r="L6" s="18" t="n">
        <f aca="false">SUMIFS(Statement!$E:$E,Statement!$C:$C,_xlfn.CONCAT("*",'Help data'!$A$11,"*"),Statement!$A:$A,_xlfn.CONCAT("*",L1,"*"))</f>
        <v>0</v>
      </c>
      <c r="M6" s="18" t="n">
        <f aca="false">SUMIFS(Statement!$E:$E,Statement!$C:$C,_xlfn.CONCAT("*",'Help data'!$A$11,"*"),Statement!$A:$A,_xlfn.CONCAT("*",M1,"*"))</f>
        <v>0</v>
      </c>
      <c r="N6" s="18" t="n">
        <f aca="false">SUMIFS(Statement!$E:$E,Statement!$C:$C,_xlfn.CONCAT("*",'Help data'!$A$11,"*"),Statement!$A:$A,_xlfn.CONCAT("*",N1,"*"))</f>
        <v>0</v>
      </c>
      <c r="O6" s="18" t="n">
        <f aca="false">SUMIFS(Statement!$E:$E,Statement!$C:$C,_xlfn.CONCAT("*",'Help data'!$A$11,"*"),Statement!$A:$A,_xlfn.CONCAT("*",O1,"*"))</f>
        <v>0</v>
      </c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</row>
    <row r="7" s="16" customFormat="true" ht="15" hidden="false" customHeight="true" outlineLevel="0" collapsed="false">
      <c r="A7" s="17" t="s">
        <v>59</v>
      </c>
      <c r="B7" s="18" t="n">
        <f aca="false">SUMIF(Statement!$C:$C,_xlfn.CONCAT( ,'Help data'!$A$12),Statement!$E:$E)</f>
        <v>-71.36</v>
      </c>
      <c r="C7" s="19" t="n">
        <f aca="false">SUMIFS(Statement!$E:$E,Statement!$C:$C,_xlfn.CONCAT( ,'Help data'!$A$12, ),Statement!$A:$A,_xlfn.CONCAT("*",C1,"*"))</f>
        <v>0</v>
      </c>
      <c r="D7" s="18" t="n">
        <f aca="false">SUMIFS(Statement!$E:$E,Statement!$C:$C,_xlfn.CONCAT( ,'Help data'!$A$12, ),Statement!$A:$A,_xlfn.CONCAT("*",D1,"*"))</f>
        <v>0</v>
      </c>
      <c r="E7" s="18" t="n">
        <f aca="false">SUMIFS(Statement!$E:$E,Statement!$C:$C,_xlfn.CONCAT( ,'Help data'!$A$12, ),Statement!$A:$A,_xlfn.CONCAT("*",E1,"*"))</f>
        <v>0</v>
      </c>
      <c r="F7" s="18" t="n">
        <f aca="false">SUMIFS(Statement!$E:$E,Statement!$C:$C,_xlfn.CONCAT( ,'Help data'!$A$12, ),Statement!$A:$A,_xlfn.CONCAT("*",F1,"*"))</f>
        <v>0</v>
      </c>
      <c r="G7" s="18" t="n">
        <f aca="false">SUMIFS(Statement!$E:$E,Statement!$C:$C,_xlfn.CONCAT( ,'Help data'!$A$12, ),Statement!$A:$A,_xlfn.CONCAT("*",G1,"*"))</f>
        <v>0</v>
      </c>
      <c r="H7" s="18" t="n">
        <f aca="false">SUMIFS(Statement!$E:$E,Statement!$C:$C,_xlfn.CONCAT( ,'Help data'!$A$12, ),Statement!$A:$A,_xlfn.CONCAT("*",H1,"*"))</f>
        <v>0</v>
      </c>
      <c r="I7" s="18" t="n">
        <f aca="false">SUMIFS(Statement!$E:$E,Statement!$C:$C,_xlfn.CONCAT( ,'Help data'!$A$12, ),Statement!$A:$A,_xlfn.CONCAT("*",I1,"*"))</f>
        <v>0</v>
      </c>
      <c r="J7" s="18" t="n">
        <f aca="false">SUMIFS(Statement!$E:$E,Statement!$C:$C,_xlfn.CONCAT( ,'Help data'!$A$12, ),Statement!$A:$A,_xlfn.CONCAT("*",J1,"*"))</f>
        <v>0</v>
      </c>
      <c r="K7" s="18" t="n">
        <f aca="false">SUMIFS(Statement!$E:$E,Statement!$C:$C,_xlfn.CONCAT( ,'Help data'!$A$12, ),Statement!$A:$A,_xlfn.CONCAT("*",K1,"*"))</f>
        <v>0</v>
      </c>
      <c r="L7" s="18" t="n">
        <f aca="false">SUMIFS(Statement!$E:$E,Statement!$C:$C,_xlfn.CONCAT( ,'Help data'!$A$12, ),Statement!$A:$A,_xlfn.CONCAT("*",L1,"*"))</f>
        <v>-71.36</v>
      </c>
      <c r="M7" s="18" t="n">
        <f aca="false">SUMIFS(Statement!$E:$E,Statement!$C:$C,_xlfn.CONCAT( ,'Help data'!$A$12, ),Statement!$A:$A,_xlfn.CONCAT("*",M1,"*"))</f>
        <v>0</v>
      </c>
      <c r="N7" s="18" t="n">
        <f aca="false">SUMIFS(Statement!$E:$E,Statement!$C:$C,_xlfn.CONCAT( ,'Help data'!$A$12, ),Statement!$A:$A,_xlfn.CONCAT("*",N1,"*"))</f>
        <v>0</v>
      </c>
      <c r="O7" s="18" t="n">
        <f aca="false">SUMIFS(Statement!$E:$E,Statement!$C:$C,_xlfn.CONCAT( ,'Help data'!$A$12, ),Statement!$A:$A,_xlfn.CONCAT("*",O1,"*"))</f>
        <v>0</v>
      </c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</row>
    <row r="8" s="16" customFormat="true" ht="15" hidden="false" customHeight="true" outlineLevel="0" collapsed="false">
      <c r="A8" s="17" t="s">
        <v>60</v>
      </c>
      <c r="B8" s="18" t="n">
        <f aca="false">SUMIF(Statement!$C:$C,_xlfn.CONCAT("*",'Help data'!$A$13,"*"),Statement!$E:$E)</f>
        <v>-14.99</v>
      </c>
      <c r="C8" s="19" t="n">
        <f aca="false">SUMIFS(Statement!$E:$E,Statement!$C:$C,_xlfn.CONCAT("*",'Help data'!$A$13,"*"),Statement!$A:$A,_xlfn.CONCAT("*",C1,"*"))</f>
        <v>0</v>
      </c>
      <c r="D8" s="18" t="n">
        <f aca="false">SUMIFS(Statement!$E:$E,Statement!$C:$C,_xlfn.CONCAT("*",'Help data'!$A$13,"*"),Statement!$A:$A,_xlfn.CONCAT("*",D1,"*"))</f>
        <v>0</v>
      </c>
      <c r="E8" s="18" t="n">
        <f aca="false">SUMIFS(Statement!$E:$E,Statement!$C:$C,_xlfn.CONCAT("*",'Help data'!$A$13,"*"),Statement!$A:$A,_xlfn.CONCAT("*",E1,"*"))</f>
        <v>0</v>
      </c>
      <c r="F8" s="18" t="n">
        <f aca="false">SUMIFS(Statement!$E:$E,Statement!$C:$C,_xlfn.CONCAT("*",'Help data'!$A$13,"*"),Statement!$A:$A,_xlfn.CONCAT("*",F1,"*"))</f>
        <v>0</v>
      </c>
      <c r="G8" s="18" t="n">
        <f aca="false">SUMIFS(Statement!$E:$E,Statement!$C:$C,_xlfn.CONCAT("*",'Help data'!$A$13,"*"),Statement!$A:$A,_xlfn.CONCAT("*",G1,"*"))</f>
        <v>0</v>
      </c>
      <c r="H8" s="18" t="n">
        <f aca="false">SUMIFS(Statement!$E:$E,Statement!$C:$C,_xlfn.CONCAT("*",'Help data'!$A$13,"*"),Statement!$A:$A,_xlfn.CONCAT("*",H1,"*"))</f>
        <v>0</v>
      </c>
      <c r="I8" s="18" t="n">
        <f aca="false">SUMIFS(Statement!$E:$E,Statement!$C:$C,_xlfn.CONCAT("*",'Help data'!$A$13,"*"),Statement!$A:$A,_xlfn.CONCAT("*",I1,"*"))</f>
        <v>0</v>
      </c>
      <c r="J8" s="18" t="n">
        <f aca="false">SUMIFS(Statement!$E:$E,Statement!$C:$C,_xlfn.CONCAT("*",'Help data'!$A$13,"*"),Statement!$A:$A,_xlfn.CONCAT("*",J1,"*"))</f>
        <v>0</v>
      </c>
      <c r="K8" s="18" t="n">
        <f aca="false">SUMIFS(Statement!$E:$E,Statement!$C:$C,_xlfn.CONCAT("*",'Help data'!$A$13,"*"),Statement!$A:$A,_xlfn.CONCAT("*",K1,"*"))</f>
        <v>0</v>
      </c>
      <c r="L8" s="18" t="n">
        <f aca="false">SUMIFS(Statement!$E:$E,Statement!$C:$C,_xlfn.CONCAT("*",'Help data'!$A$13,"*"),Statement!$A:$A,_xlfn.CONCAT("*",L1,"*"))</f>
        <v>-14.99</v>
      </c>
      <c r="M8" s="18" t="n">
        <f aca="false">SUMIFS(Statement!$E:$E,Statement!$C:$C,_xlfn.CONCAT("*",'Help data'!$A$13,"*"),Statement!$A:$A,_xlfn.CONCAT("*",M1,"*"))</f>
        <v>0</v>
      </c>
      <c r="N8" s="18" t="n">
        <f aca="false">SUMIFS(Statement!$E:$E,Statement!$C:$C,_xlfn.CONCAT("*",'Help data'!$A$13,"*"),Statement!$A:$A,_xlfn.CONCAT("*",N1,"*"))</f>
        <v>0</v>
      </c>
      <c r="O8" s="18" t="n">
        <f aca="false">SUMIFS(Statement!$E:$E,Statement!$C:$C,_xlfn.CONCAT("*",'Help data'!$A$13,"*"),Statement!$A:$A,_xlfn.CONCAT("*",O1,"*"))</f>
        <v>0</v>
      </c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</row>
    <row r="9" s="12" customFormat="true" ht="15" hidden="false" customHeight="true" outlineLevel="0" collapsed="false">
      <c r="A9" s="13" t="s">
        <v>61</v>
      </c>
      <c r="B9" s="14" t="n">
        <f aca="false">SUMIF(Statement!$C:$C,_xlfn.CONCAT("*",'Help data'!$A$15,"*"),Statement!$E:$E)</f>
        <v>243138.44</v>
      </c>
      <c r="C9" s="15" t="n">
        <f aca="false">SUMIFS(Statement!$E:$E,Statement!$C:$C,_xlfn.CONCAT("*",'Help data'!$A$15,"*"),Statement!$A:$A,_xlfn.CONCAT("*",C1,"*"))</f>
        <v>32163.44</v>
      </c>
      <c r="D9" s="14" t="n">
        <f aca="false">SUMIFS(Statement!$E:$E,Statement!$C:$C,_xlfn.CONCAT("*",'Help data'!$A$15,"*"),Statement!$A:$A,_xlfn.CONCAT("*",D1,"*"))</f>
        <v>32163.44</v>
      </c>
      <c r="E9" s="14" t="n">
        <f aca="false">SUMIFS(Statement!$E:$E,Statement!$C:$C,_xlfn.CONCAT("*",'Help data'!$A$15,"*"),Statement!$A:$A,_xlfn.CONCAT("*",E1,"*"))</f>
        <v>26170.72</v>
      </c>
      <c r="F9" s="14" t="n">
        <f aca="false">SUMIFS(Statement!$E:$E,Statement!$C:$C,_xlfn.CONCAT("*",'Help data'!$A$15,"*"),Statement!$A:$A,_xlfn.CONCAT("*",F1,"*"))</f>
        <v>26612.34</v>
      </c>
      <c r="G9" s="14" t="n">
        <f aca="false">SUMIFS(Statement!$E:$E,Statement!$C:$C,_xlfn.CONCAT("*",'Help data'!$A$15,"*"),Statement!$A:$A,_xlfn.CONCAT("*",G1,"*"))</f>
        <v>14416.41</v>
      </c>
      <c r="H9" s="14" t="n">
        <f aca="false">SUMIFS(Statement!$E:$E,Statement!$C:$C,_xlfn.CONCAT("*",'Help data'!$A$15,"*"),Statement!$A:$A,_xlfn.CONCAT("*",H1,"*"))</f>
        <v>11163.04</v>
      </c>
      <c r="I9" s="14" t="n">
        <f aca="false">SUMIFS(Statement!$E:$E,Statement!$C:$C,_xlfn.CONCAT("*",'Help data'!$A$15,"*"),Statement!$A:$A,_xlfn.CONCAT("*",I1,"*"))</f>
        <v>26552.07</v>
      </c>
      <c r="J9" s="14" t="n">
        <f aca="false">SUMIFS(Statement!$E:$E,Statement!$C:$C,_xlfn.CONCAT("*",'Help data'!$A$15,"*"),Statement!$A:$A,_xlfn.CONCAT("*",J1,"*"))</f>
        <v>13159.77</v>
      </c>
      <c r="K9" s="14" t="n">
        <f aca="false">SUMIFS(Statement!$E:$E,Statement!$C:$C,_xlfn.CONCAT("*",'Help data'!$A$15,"*"),Statement!$A:$A,_xlfn.CONCAT("*",K1,"*"))</f>
        <v>16616.23</v>
      </c>
      <c r="L9" s="14" t="n">
        <f aca="false">SUMIFS(Statement!$E:$E,Statement!$C:$C,_xlfn.CONCAT("*",'Help data'!$A$15,"*"),Statement!$A:$A,_xlfn.CONCAT("*",L1,"*"))</f>
        <v>20401.85</v>
      </c>
      <c r="M9" s="14" t="n">
        <f aca="false">SUMIFS(Statement!$E:$E,Statement!$C:$C,_xlfn.CONCAT("*",'Help data'!$A$15,"*"),Statement!$A:$A,_xlfn.CONCAT("*",M1,"*"))</f>
        <v>26242.64</v>
      </c>
      <c r="N9" s="14" t="n">
        <f aca="false">SUMIFS(Statement!$E:$E,Statement!$C:$C,_xlfn.CONCAT("*",'Help data'!$A$15,"*"),Statement!$A:$A,_xlfn.CONCAT("*",N1,"*"))</f>
        <v>11496.96</v>
      </c>
      <c r="O9" s="14" t="n">
        <f aca="false">SUMIFS(Statement!$E:$E,Statement!$C:$C,_xlfn.CONCAT("*",'Help data'!$A$15,"*"),Statement!$A:$A,_xlfn.CONCAT("*",O1,"*"))</f>
        <v>18142.97</v>
      </c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</row>
    <row r="10" s="12" customFormat="true" ht="15" hidden="false" customHeight="true" outlineLevel="0" collapsed="false">
      <c r="A10" s="13" t="s">
        <v>62</v>
      </c>
      <c r="B10" s="14" t="n">
        <f aca="false">SUMIF(Statement!$C:$C,_xlfn.CONCAT("*",'Help data'!$A$16,"*"),Statement!$E:$E)</f>
        <v>5866.75</v>
      </c>
      <c r="C10" s="15" t="n">
        <f aca="false">SUMIFS(Statement!$E:$E,Statement!$C:$C,_xlfn.CONCAT("*",'Help data'!$A$16,"*"),Statement!$A:$A,_xlfn.CONCAT("*",C1,"*"))</f>
        <v>614.02</v>
      </c>
      <c r="D10" s="14" t="n">
        <f aca="false">SUMIFS(Statement!$E:$E,Statement!$C:$C,_xlfn.CONCAT("*",'Help data'!$A$16,"*"),Statement!$A:$A,_xlfn.CONCAT("*",D1,"*"))</f>
        <v>614.02</v>
      </c>
      <c r="E10" s="14" t="n">
        <f aca="false">SUMIFS(Statement!$E:$E,Statement!$C:$C,_xlfn.CONCAT("*",'Help data'!$A$16,"*"),Statement!$A:$A,_xlfn.CONCAT("*",E1,"*"))</f>
        <v>665.94</v>
      </c>
      <c r="F10" s="14" t="n">
        <f aca="false">SUMIFS(Statement!$E:$E,Statement!$C:$C,_xlfn.CONCAT("*",'Help data'!$A$16,"*"),Statement!$A:$A,_xlfn.CONCAT("*",F1,"*"))</f>
        <v>473.26</v>
      </c>
      <c r="G10" s="14" t="n">
        <f aca="false">SUMIFS(Statement!$E:$E,Statement!$C:$C,_xlfn.CONCAT("*",'Help data'!$A$16,"*"),Statement!$A:$A,_xlfn.CONCAT("*",G1,"*"))</f>
        <v>327.13</v>
      </c>
      <c r="H10" s="14" t="n">
        <f aca="false">SUMIFS(Statement!$E:$E,Statement!$C:$C,_xlfn.CONCAT("*",'Help data'!$A$16,"*"),Statement!$A:$A,_xlfn.CONCAT("*",H1,"*"))</f>
        <v>287.74</v>
      </c>
      <c r="I10" s="14" t="n">
        <f aca="false">SUMIFS(Statement!$E:$E,Statement!$C:$C,_xlfn.CONCAT("*",'Help data'!$A$16,"*"),Statement!$A:$A,_xlfn.CONCAT("*",I1,"*"))</f>
        <v>638.89</v>
      </c>
      <c r="J10" s="14" t="n">
        <f aca="false">SUMIFS(Statement!$E:$E,Statement!$C:$C,_xlfn.CONCAT("*",'Help data'!$A$16,"*"),Statement!$A:$A,_xlfn.CONCAT("*",J1,"*"))</f>
        <v>326.87</v>
      </c>
      <c r="K10" s="14" t="n">
        <f aca="false">SUMIFS(Statement!$E:$E,Statement!$C:$C,_xlfn.CONCAT("*",'Help data'!$A$16,"*"),Statement!$A:$A,_xlfn.CONCAT("*",K1,"*"))</f>
        <v>442.64</v>
      </c>
      <c r="L10" s="14" t="n">
        <f aca="false">SUMIFS(Statement!$E:$E,Statement!$C:$C,_xlfn.CONCAT("*",'Help data'!$A$16,"*"),Statement!$A:$A,_xlfn.CONCAT("*",L1,"*"))</f>
        <v>638.79</v>
      </c>
      <c r="M10" s="14" t="n">
        <f aca="false">SUMIFS(Statement!$E:$E,Statement!$C:$C,_xlfn.CONCAT("*",'Help data'!$A$16,"*"),Statement!$A:$A,_xlfn.CONCAT("*",M1,"*"))</f>
        <v>739.79</v>
      </c>
      <c r="N10" s="14" t="n">
        <f aca="false">SUMIFS(Statement!$E:$E,Statement!$C:$C,_xlfn.CONCAT("*",'Help data'!$A$16,"*"),Statement!$A:$A,_xlfn.CONCAT("*",N1,"*"))</f>
        <v>239.44</v>
      </c>
      <c r="O10" s="14" t="n">
        <f aca="false">SUMIFS(Statement!$E:$E,Statement!$C:$C,_xlfn.CONCAT("*",'Help data'!$A$16,"*"),Statement!$A:$A,_xlfn.CONCAT("*",O1,"*"))</f>
        <v>472.24</v>
      </c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</row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conditionalFormatting sqref="A2:A3">
    <cfRule type="cellIs" priority="2" operator="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3797</TotalTime>
  <Application>LibreOfficeDev/7.6.0.0.alpha0$Windows_X86_64 LibreOffice_project/4f7e8f0d819383a6953ccbb53f704d2265577a2f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2018-12-29T11:09:10Z</dcterms:created>
  <dc:creator/>
  <dc:description/>
  <dc:language>cs-CZ</dc:language>
  <cp:lastModifiedBy>MA RV</cp:lastModifiedBy>
  <dcterms:modified xsi:type="dcterms:W3CDTF">2023-02-28T23:45:20Z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