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<sst xmlns="http://schemas.openxmlformats.org/spreadsheetml/2006/main" count="28" uniqueCount="20">
  <si>
    <t xml:space="preserve">Summer Peak Demand</t>
  </si>
  <si>
    <t xml:space="preserve">NWPP</t>
  </si>
  <si>
    <t xml:space="preserve">RMPA</t>
  </si>
  <si>
    <t xml:space="preserve">AZ/NM/SNV</t>
  </si>
  <si>
    <t xml:space="preserve">CA/MX</t>
  </si>
  <si>
    <t xml:space="preserve">Total</t>
  </si>
  <si>
    <t xml:space="preserve">Summer Peak Generation</t>
  </si>
  <si>
    <t xml:space="preserve">Summer Peak Reserve Margin</t>
  </si>
  <si>
    <t xml:space="preserve">Data Inaccuracies</t>
  </si>
  <si>
    <t xml:space="preserve">Hydro Capacity Overcounted</t>
  </si>
  <si>
    <t xml:space="preserve">Thermal Data Inaccuracies</t>
  </si>
  <si>
    <t xml:space="preserve">Line Losses Excluded from WSCC Data</t>
  </si>
  <si>
    <t xml:space="preserve">Adjusted Summer Peak Demand</t>
  </si>
  <si>
    <t xml:space="preserve">Adjusted Summer Peak Generation</t>
  </si>
  <si>
    <t xml:space="preserve">Adjusted Summer Peak Reserve Margin</t>
  </si>
  <si>
    <t xml:space="preserve">Notes:</t>
  </si>
  <si>
    <t xml:space="preserve">Data comes from May 1999 WSCC Information Summary and June 2000 WSCC Information Summary</t>
  </si>
  <si>
    <t xml:space="preserve">Started with 1999 Data and assumed 3% load growth;  2000 generation based on additions identified by Enron.</t>
  </si>
  <si>
    <t xml:space="preserve">Load growth beyond 2000 based on 3%.</t>
  </si>
  <si>
    <t xml:space="preserve">Generation additions based on Enron's internal analysis.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</si>
</sst>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#,##0"/>
    <numFmt numFmtId="167" formatCode="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56"/>
  </cols>
  <sheetData>
    <row r="1" customFormat="false" ht="12.75" hidden="false" customHeight="false" outlineLevel="0" collapsed="false">
      <c r="B1" s="1"/>
    </row>
    <row r="3" customFormat="false" ht="12.75" hidden="false" customHeight="false" outlineLevel="0" collapsed="false">
      <c r="B3" s="0" t="n">
        <v>1998</v>
      </c>
      <c r="C3" s="0" t="n">
        <v>1999</v>
      </c>
      <c r="D3" s="0" t="n">
        <v>2000</v>
      </c>
      <c r="E3" s="0" t="n">
        <v>2001</v>
      </c>
      <c r="F3" s="0" t="n">
        <v>2002</v>
      </c>
    </row>
    <row r="5" customFormat="false" ht="12.75" hidden="false" customHeight="false" outlineLevel="0" collapsed="false">
      <c r="A5" s="0" t="s">
        <v>0</v>
      </c>
    </row>
    <row r="6" customFormat="false" ht="12.75" hidden="false" customHeight="false" outlineLevel="0" collapsed="false">
      <c r="A6" s="0" t="s">
        <v>1</v>
      </c>
      <c r="B6" s="2" t="n">
        <v>49484</v>
      </c>
      <c r="C6" s="2" t="n">
        <v>48319</v>
      </c>
      <c r="D6" s="2" t="n">
        <f aca="false">+C6*1.03</f>
        <v>49768.57</v>
      </c>
      <c r="E6" s="2" t="n">
        <f aca="false">+D6*1.03</f>
        <v>51261.6271</v>
      </c>
      <c r="F6" s="2" t="n">
        <f aca="false">+E6*1.03</f>
        <v>52799.475913</v>
      </c>
    </row>
    <row r="7" customFormat="false" ht="12.75" hidden="false" customHeight="false" outlineLevel="0" collapsed="false">
      <c r="A7" s="0" t="s">
        <v>2</v>
      </c>
      <c r="B7" s="2" t="n">
        <v>7975</v>
      </c>
      <c r="C7" s="2" t="n">
        <v>7640</v>
      </c>
      <c r="D7" s="2" t="n">
        <f aca="false">+C7*1.03</f>
        <v>7869.2</v>
      </c>
      <c r="E7" s="2" t="n">
        <f aca="false">+D7*1.03</f>
        <v>8105.276</v>
      </c>
      <c r="F7" s="2" t="n">
        <f aca="false">+E7*1.03</f>
        <v>8348.43428</v>
      </c>
    </row>
    <row r="8" customFormat="false" ht="12.75" hidden="false" customHeight="false" outlineLevel="0" collapsed="false">
      <c r="A8" s="0" t="s">
        <v>3</v>
      </c>
      <c r="B8" s="2" t="n">
        <v>20430</v>
      </c>
      <c r="C8" s="2" t="n">
        <v>19954</v>
      </c>
      <c r="D8" s="2" t="n">
        <f aca="false">+C8*1.03</f>
        <v>20552.62</v>
      </c>
      <c r="E8" s="2" t="n">
        <f aca="false">+D8*1.03</f>
        <v>21169.1986</v>
      </c>
      <c r="F8" s="2" t="n">
        <f aca="false">+E8*1.03</f>
        <v>21804.274558</v>
      </c>
    </row>
    <row r="9" customFormat="false" ht="12.75" hidden="false" customHeight="false" outlineLevel="0" collapsed="false">
      <c r="A9" s="0" t="s">
        <v>4</v>
      </c>
      <c r="B9" s="2" t="n">
        <v>55441</v>
      </c>
      <c r="C9" s="2" t="n">
        <v>53146</v>
      </c>
      <c r="D9" s="2" t="n">
        <f aca="false">+C9*1.03</f>
        <v>54740.38</v>
      </c>
      <c r="E9" s="2" t="n">
        <f aca="false">+D9*1.03</f>
        <v>56382.5914</v>
      </c>
      <c r="F9" s="2" t="n">
        <f aca="false">+E9*1.03</f>
        <v>58074.069142</v>
      </c>
    </row>
    <row r="10" customFormat="false" ht="12.75" hidden="false" customHeight="false" outlineLevel="0" collapsed="false">
      <c r="A10" s="0" t="s">
        <v>5</v>
      </c>
      <c r="B10" s="2" t="n">
        <f aca="false">SUM(B6:B9)</f>
        <v>133330</v>
      </c>
      <c r="C10" s="2" t="n">
        <f aca="false">SUM(C6:C9)</f>
        <v>129059</v>
      </c>
      <c r="D10" s="2" t="n">
        <f aca="false">SUM(D6:D9)</f>
        <v>132930.77</v>
      </c>
      <c r="E10" s="2" t="n">
        <f aca="false">SUM(E6:E9)</f>
        <v>136918.6931</v>
      </c>
      <c r="F10" s="2" t="n">
        <f aca="false">SUM(F6:F9)</f>
        <v>141026.253893</v>
      </c>
    </row>
    <row r="11" customFormat="false" ht="12.75" hidden="false" customHeight="false" outlineLevel="0" collapsed="false">
      <c r="B11" s="2"/>
      <c r="C11" s="2"/>
      <c r="D11" s="2"/>
      <c r="E11" s="2"/>
    </row>
    <row r="12" customFormat="false" ht="12.75" hidden="false" customHeight="false" outlineLevel="0" collapsed="false">
      <c r="A12" s="0" t="s">
        <v>6</v>
      </c>
      <c r="B12" s="2"/>
      <c r="C12" s="2"/>
      <c r="D12" s="2"/>
      <c r="E12" s="2"/>
    </row>
    <row r="13" customFormat="false" ht="12.75" hidden="false" customHeight="false" outlineLevel="0" collapsed="false">
      <c r="A13" s="0" t="s">
        <v>1</v>
      </c>
      <c r="B13" s="2"/>
      <c r="C13" s="2" t="n">
        <v>72050</v>
      </c>
      <c r="D13" s="2" t="n">
        <f aca="false">+C13</f>
        <v>72050</v>
      </c>
      <c r="E13" s="2" t="n">
        <f aca="false">+D13+760</f>
        <v>72810</v>
      </c>
      <c r="F13" s="2" t="n">
        <f aca="false">+E13+1100</f>
        <v>73910</v>
      </c>
    </row>
    <row r="14" customFormat="false" ht="12.75" hidden="false" customHeight="false" outlineLevel="0" collapsed="false">
      <c r="A14" s="0" t="s">
        <v>2</v>
      </c>
      <c r="B14" s="2"/>
      <c r="C14" s="2" t="n">
        <v>10584</v>
      </c>
      <c r="D14" s="2" t="n">
        <f aca="false">+C14</f>
        <v>10584</v>
      </c>
      <c r="E14" s="2" t="n">
        <f aca="false">+D14</f>
        <v>10584</v>
      </c>
      <c r="F14" s="2" t="n">
        <f aca="false">+E14</f>
        <v>10584</v>
      </c>
    </row>
    <row r="15" customFormat="false" ht="12.75" hidden="false" customHeight="false" outlineLevel="0" collapsed="false">
      <c r="A15" s="0" t="s">
        <v>3</v>
      </c>
      <c r="B15" s="2"/>
      <c r="C15" s="2" t="n">
        <v>22272</v>
      </c>
      <c r="D15" s="2" t="n">
        <f aca="false">+C15+908</f>
        <v>23180</v>
      </c>
      <c r="E15" s="2" t="n">
        <f aca="false">+D15+2390</f>
        <v>25570</v>
      </c>
      <c r="F15" s="2" t="n">
        <f aca="false">+E15+692</f>
        <v>26262</v>
      </c>
    </row>
    <row r="16" customFormat="false" ht="12.75" hidden="false" customHeight="false" outlineLevel="0" collapsed="false">
      <c r="A16" s="0" t="s">
        <v>4</v>
      </c>
      <c r="B16" s="2"/>
      <c r="C16" s="2" t="n">
        <v>53492</v>
      </c>
      <c r="D16" s="2" t="n">
        <f aca="false">+C16</f>
        <v>53492</v>
      </c>
      <c r="E16" s="2" t="n">
        <f aca="false">+D16+1000</f>
        <v>54492</v>
      </c>
      <c r="F16" s="2" t="n">
        <f aca="false">+E16+1928</f>
        <v>56420</v>
      </c>
    </row>
    <row r="17" customFormat="false" ht="12.75" hidden="false" customHeight="false" outlineLevel="0" collapsed="false">
      <c r="A17" s="0" t="s">
        <v>5</v>
      </c>
      <c r="B17" s="2"/>
      <c r="C17" s="2" t="n">
        <f aca="false">SUM(C13:C16)</f>
        <v>158398</v>
      </c>
      <c r="D17" s="2" t="n">
        <f aca="false">SUM(D13:D16)</f>
        <v>159306</v>
      </c>
      <c r="E17" s="2" t="n">
        <f aca="false">SUM(E13:E16)</f>
        <v>163456</v>
      </c>
      <c r="F17" s="2" t="n">
        <f aca="false">SUM(F13:F16)</f>
        <v>167176</v>
      </c>
    </row>
    <row r="18" customFormat="false" ht="12.75" hidden="false" customHeight="false" outlineLevel="0" collapsed="false">
      <c r="B18" s="2"/>
      <c r="C18" s="2"/>
      <c r="D18" s="2"/>
      <c r="E18" s="2"/>
    </row>
    <row r="19" customFormat="false" ht="12.75" hidden="false" customHeight="false" outlineLevel="0" collapsed="false">
      <c r="A19" s="0" t="s">
        <v>5</v>
      </c>
      <c r="B19" s="2"/>
      <c r="C19" s="2"/>
      <c r="D19" s="2"/>
      <c r="E19" s="2"/>
    </row>
    <row r="20" customFormat="false" ht="12.75" hidden="false" customHeight="false" outlineLevel="0" collapsed="false">
      <c r="A20" s="0" t="s">
        <v>0</v>
      </c>
      <c r="B20" s="2"/>
      <c r="C20" s="2" t="n">
        <f aca="false">+C10</f>
        <v>129059</v>
      </c>
      <c r="D20" s="2" t="n">
        <f aca="false">+D10</f>
        <v>132930.77</v>
      </c>
      <c r="E20" s="2" t="n">
        <f aca="false">+E10</f>
        <v>136918.6931</v>
      </c>
      <c r="F20" s="2" t="n">
        <f aca="false">+F10</f>
        <v>141026.253893</v>
      </c>
    </row>
    <row r="21" customFormat="false" ht="12.75" hidden="false" customHeight="false" outlineLevel="0" collapsed="false">
      <c r="A21" s="0" t="s">
        <v>6</v>
      </c>
      <c r="B21" s="2"/>
      <c r="C21" s="2" t="n">
        <f aca="false">+C17</f>
        <v>158398</v>
      </c>
      <c r="D21" s="2" t="n">
        <f aca="false">+D17</f>
        <v>159306</v>
      </c>
      <c r="E21" s="2" t="n">
        <f aca="false">+E17</f>
        <v>163456</v>
      </c>
      <c r="F21" s="2" t="n">
        <f aca="false">+F17</f>
        <v>167176</v>
      </c>
    </row>
    <row r="22" customFormat="false" ht="12.75" hidden="false" customHeight="false" outlineLevel="0" collapsed="false">
      <c r="A22" s="0" t="s">
        <v>7</v>
      </c>
      <c r="B22" s="2"/>
      <c r="C22" s="3" t="n">
        <f aca="false">+C21/C20-1</f>
        <v>0.227330135829349</v>
      </c>
      <c r="D22" s="3" t="n">
        <f aca="false">+D21/D20-1</f>
        <v>0.198413279333295</v>
      </c>
      <c r="E22" s="3" t="n">
        <f aca="false">+E21/E20-1</f>
        <v>0.193817997376138</v>
      </c>
      <c r="F22" s="3" t="n">
        <f aca="false">+F21/F20-1</f>
        <v>0.185424666579036</v>
      </c>
    </row>
    <row r="23" customFormat="false" ht="12.75" hidden="false" customHeight="false" outlineLevel="0" collapsed="false">
      <c r="B23" s="2"/>
      <c r="C23" s="2"/>
      <c r="D23" s="2"/>
      <c r="E23" s="2"/>
    </row>
    <row r="24" customFormat="false" ht="12.75" hidden="false" customHeight="false" outlineLevel="0" collapsed="false">
      <c r="A24" s="0" t="s">
        <v>8</v>
      </c>
      <c r="B24" s="2"/>
      <c r="C24" s="2"/>
      <c r="D24" s="2"/>
      <c r="E24" s="2"/>
    </row>
    <row r="25" customFormat="false" ht="12.75" hidden="false" customHeight="false" outlineLevel="0" collapsed="false">
      <c r="A25" s="0" t="s">
        <v>9</v>
      </c>
      <c r="B25" s="2"/>
      <c r="C25" s="2" t="n">
        <v>5000</v>
      </c>
      <c r="D25" s="2" t="n">
        <v>5000</v>
      </c>
      <c r="E25" s="2" t="n">
        <v>5000</v>
      </c>
      <c r="F25" s="2" t="n">
        <v>5000</v>
      </c>
    </row>
    <row r="26" customFormat="false" ht="12.75" hidden="false" customHeight="false" outlineLevel="0" collapsed="false">
      <c r="A26" s="0" t="s">
        <v>10</v>
      </c>
      <c r="B26" s="2"/>
      <c r="C26" s="2" t="n">
        <v>3000</v>
      </c>
      <c r="D26" s="2" t="n">
        <v>3000</v>
      </c>
      <c r="E26" s="2" t="n">
        <v>3000</v>
      </c>
      <c r="F26" s="2" t="n">
        <v>3000</v>
      </c>
    </row>
    <row r="27" customFormat="false" ht="12.75" hidden="false" customHeight="false" outlineLevel="0" collapsed="false">
      <c r="A27" s="0" t="s">
        <v>11</v>
      </c>
      <c r="B27" s="2"/>
      <c r="C27" s="2" t="n">
        <f aca="false">+C10*0.03</f>
        <v>3871.77</v>
      </c>
      <c r="D27" s="2" t="n">
        <f aca="false">+D10*0.03</f>
        <v>3987.9231</v>
      </c>
      <c r="E27" s="2" t="n">
        <f aca="false">+E10*0.03</f>
        <v>4107.560793</v>
      </c>
      <c r="F27" s="2" t="n">
        <f aca="false">+F10*0.03</f>
        <v>4230.78761679</v>
      </c>
    </row>
    <row r="28" customFormat="false" ht="12.75" hidden="false" customHeight="false" outlineLevel="0" collapsed="false">
      <c r="B28" s="2"/>
      <c r="C28" s="2"/>
      <c r="D28" s="2"/>
      <c r="E28" s="2"/>
    </row>
    <row r="29" customFormat="false" ht="12.75" hidden="false" customHeight="false" outlineLevel="0" collapsed="false">
      <c r="B29" s="2"/>
      <c r="C29" s="2"/>
      <c r="D29" s="2"/>
      <c r="E29" s="2"/>
    </row>
    <row r="30" customFormat="false" ht="12.75" hidden="false" customHeight="false" outlineLevel="0" collapsed="false">
      <c r="B30" s="2"/>
      <c r="C30" s="2"/>
      <c r="D30" s="2"/>
      <c r="E30" s="2"/>
    </row>
    <row r="31" customFormat="false" ht="12.75" hidden="false" customHeight="false" outlineLevel="0" collapsed="false">
      <c r="A31" s="0" t="s">
        <v>12</v>
      </c>
      <c r="B31" s="2"/>
      <c r="C31" s="2" t="n">
        <f aca="false">+C20</f>
        <v>129059</v>
      </c>
      <c r="D31" s="2" t="n">
        <f aca="false">+D20</f>
        <v>132930.77</v>
      </c>
      <c r="E31" s="2" t="n">
        <f aca="false">+E20</f>
        <v>136918.6931</v>
      </c>
      <c r="F31" s="2" t="n">
        <f aca="false">+F20</f>
        <v>141026.253893</v>
      </c>
    </row>
    <row r="32" customFormat="false" ht="12.75" hidden="false" customHeight="false" outlineLevel="0" collapsed="false">
      <c r="A32" s="0" t="s">
        <v>13</v>
      </c>
      <c r="B32" s="2"/>
      <c r="C32" s="2" t="n">
        <f aca="false">+C21-C25-C26-C27</f>
        <v>146526.23</v>
      </c>
      <c r="D32" s="2" t="n">
        <f aca="false">+D21-D25-D26-D27</f>
        <v>147318.0769</v>
      </c>
      <c r="E32" s="2" t="n">
        <f aca="false">+E21-E25-E26-E27</f>
        <v>151348.439207</v>
      </c>
      <c r="F32" s="2" t="n">
        <f aca="false">+F21-F25-F26-F27</f>
        <v>154945.21238321</v>
      </c>
    </row>
    <row r="33" customFormat="false" ht="12.75" hidden="false" customHeight="false" outlineLevel="0" collapsed="false">
      <c r="A33" s="0" t="s">
        <v>14</v>
      </c>
      <c r="B33" s="2"/>
      <c r="C33" s="3" t="n">
        <f aca="false">+C32/C31-1</f>
        <v>0.135342982666842</v>
      </c>
      <c r="D33" s="3" t="n">
        <f aca="false">+D32/D31-1</f>
        <v>0.108231577233773</v>
      </c>
      <c r="E33" s="3" t="n">
        <f aca="false">+E32/E31-1</f>
        <v>0.105389160386311</v>
      </c>
      <c r="F33" s="3" t="n">
        <f aca="false">+F32/F31-1</f>
        <v>0.0986976403753206</v>
      </c>
    </row>
    <row r="34" customFormat="false" ht="12.75" hidden="false" customHeight="false" outlineLevel="0" collapsed="false">
      <c r="B34" s="2"/>
      <c r="C34" s="2"/>
      <c r="D34" s="2"/>
      <c r="E34" s="2"/>
    </row>
    <row r="35" customFormat="false" ht="12.75" hidden="false" customHeight="false" outlineLevel="0" collapsed="false">
      <c r="B35" s="2"/>
      <c r="C35" s="2"/>
      <c r="D35" s="2"/>
      <c r="E35" s="2"/>
    </row>
    <row r="36" customFormat="false" ht="12.75" hidden="false" customHeight="false" outlineLevel="0" collapsed="false">
      <c r="A36" s="0" t="s">
        <v>15</v>
      </c>
      <c r="B36" s="2"/>
      <c r="C36" s="2"/>
      <c r="D36" s="2"/>
      <c r="E36" s="2"/>
    </row>
    <row r="37" customFormat="false" ht="12.75" hidden="false" customHeight="false" outlineLevel="0" collapsed="false">
      <c r="A37" s="0" t="s">
        <v>16</v>
      </c>
      <c r="B37" s="2"/>
      <c r="C37" s="2"/>
      <c r="D37" s="2"/>
      <c r="E37" s="2"/>
    </row>
    <row r="38" customFormat="false" ht="12.75" hidden="false" customHeight="false" outlineLevel="0" collapsed="false">
      <c r="A38" s="0" t="s">
        <v>17</v>
      </c>
      <c r="B38" s="2"/>
      <c r="C38" s="2"/>
      <c r="D38" s="2"/>
      <c r="E38" s="2"/>
    </row>
    <row r="39" customFormat="false" ht="12.75" hidden="false" customHeight="false" outlineLevel="0" collapsed="false">
      <c r="A39" s="0" t="s">
        <v>18</v>
      </c>
      <c r="B39" s="2"/>
      <c r="C39" s="2"/>
      <c r="D39" s="2"/>
      <c r="E39" s="2"/>
    </row>
    <row r="40" customFormat="false" ht="12.75" hidden="false" customHeight="false" outlineLevel="0" collapsed="false">
      <c r="A40" s="0" t="s">
        <v>19</v>
      </c>
      <c r="B40" s="2"/>
      <c r="C40" s="2"/>
      <c r="D40" s="2"/>
      <c r="E40" s="2"/>
    </row>
    <row r="41" customFormat="false" ht="12.75" hidden="false" customHeight="false" outlineLevel="0" collapsed="false">
      <c r="B41" s="2"/>
      <c r="C41" s="2"/>
      <c r="D41" s="2"/>
      <c r="E41" s="2"/>
    </row>
    <row r="42" customFormat="false" ht="12.75" hidden="false" customHeight="false" outlineLevel="0" collapsed="false">
      <c r="B42" s="2"/>
      <c r="C42" s="2"/>
      <c r="D42" s="2"/>
      <c r="E42" s="2"/>
    </row>
    <row r="43" customFormat="false" ht="12.75" hidden="false" customHeight="false" outlineLevel="0" collapsed="false">
      <c r="B43" s="2"/>
      <c r="C43" s="2"/>
      <c r="D43" s="2"/>
      <c r="E43" s="2"/>
    </row>
    <row r="44" customFormat="false" ht="12.75" hidden="false" customHeight="false" outlineLevel="0" collapsed="false">
      <c r="B44" s="2"/>
      <c r="C44" s="2"/>
      <c r="D44" s="2"/>
      <c r="E44" s="2"/>
    </row>
    <row r="45" customFormat="false" ht="12.75" hidden="false" customHeight="false" outlineLevel="0" collapsed="false">
      <c r="B45" s="2"/>
      <c r="C45" s="2"/>
      <c r="D45" s="2"/>
      <c r="E45" s="2"/>
    </row>
    <row r="46" customFormat="false" ht="12.75" hidden="false" customHeight="false" outlineLevel="0" collapsed="false">
      <c r="B46" s="2"/>
      <c r="C46" s="2"/>
      <c r="D46" s="2"/>
      <c r="E46" s="2"/>
    </row>
    <row r="47" customFormat="false" ht="12.75" hidden="false" customHeight="false" outlineLevel="0" collapsed="false">
      <c r="B47" s="2"/>
      <c r="C47" s="2"/>
      <c r="D47" s="2"/>
      <c r="E47" s="2"/>
    </row>
    <row r="48" customFormat="false" ht="12.75" hidden="false" customHeight="false" outlineLevel="0" collapsed="false">
      <c r="B48" s="2"/>
      <c r="C48" s="2"/>
      <c r="D48" s="2"/>
      <c r="E48" s="2"/>
    </row>
    <row r="49" customFormat="false" ht="12.75" hidden="false" customHeight="false" outlineLevel="0" collapsed="false">
      <c r="B49" s="2"/>
      <c r="C49" s="2"/>
      <c r="D49" s="2"/>
      <c r="E49" s="2"/>
    </row>
    <row r="50" customFormat="false" ht="12.75" hidden="false" customHeight="false" outlineLevel="0" collapsed="false">
      <c r="B50" s="2"/>
      <c r="C50" s="2"/>
      <c r="D50" s="2"/>
      <c r="E50" s="2"/>
    </row>
    <row r="51" customFormat="false" ht="12.75" hidden="false" customHeight="false" outlineLevel="0" collapsed="false">
      <c r="B51" s="2"/>
      <c r="C51" s="2"/>
      <c r="D51" s="2"/>
      <c r="E5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2000-08-31T16:21:49Z</dcterms:created>
  <dc:creator>tbelden</dc:creator>
  <dc:description/>
  <dc:language>en-US</dc:language>
  <cp:lastModifiedBy>tbelden</cp:lastModifiedBy>
  <cp:revision>0</cp:revision>
  <dc:subject/>
  <dc:title/>
</cp:coreProperties>
</file>