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Sheet1!$H$1:$S$95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<sst xmlns="http://schemas.openxmlformats.org/spreadsheetml/2006/main" count="49" uniqueCount="10">
  <si>
    <t xml:space="preserve">November Contract</t>
  </si>
  <si>
    <t xml:space="preserve">Fixed Price</t>
  </si>
  <si>
    <t xml:space="preserve">NYMEX</t>
  </si>
  <si>
    <t xml:space="preserve">Socal</t>
  </si>
  <si>
    <t xml:space="preserve">SJ</t>
  </si>
  <si>
    <t xml:space="preserve">Malin</t>
  </si>
  <si>
    <t xml:space="preserve">Nymex</t>
  </si>
  <si>
    <t xml:space="preserve">Change</t>
  </si>
  <si>
    <t xml:space="preserve">Calculated Correlations</t>
  </si>
  <si>
    <t xml:space="preserve">System Correlations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</si>
</sst>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m/d/yyyy"/>
    <numFmt numFmtId="167" formatCode="0.00"/>
    <numFmt numFmtId="168" formatCode="0.000"/>
    <numFmt numFmtId="169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3" style="1" width="9.14"/>
    <col collapsed="false" customWidth="true" hidden="false" outlineLevel="0" max="10" min="8" style="2" width="10.28"/>
    <col collapsed="false" customWidth="true" hidden="false" outlineLevel="0" max="13" min="11" style="0" width="11.42"/>
    <col collapsed="false" customWidth="true" hidden="false" outlineLevel="0" max="23" min="23" style="1" width="9.14"/>
    <col collapsed="false" customWidth="true" hidden="false" outlineLevel="0" max="26" min="24" style="0" width="11.42"/>
  </cols>
  <sheetData>
    <row r="1" customFormat="false" ht="12.75" hidden="false" customHeight="false" outlineLevel="0" collapsed="false">
      <c r="H1" s="3" t="s">
        <v>0</v>
      </c>
      <c r="I1" s="3"/>
      <c r="J1" s="4"/>
      <c r="K1" s="5" t="s">
        <v>1</v>
      </c>
      <c r="L1" s="6" t="s">
        <v>1</v>
      </c>
      <c r="M1" s="7" t="s">
        <v>1</v>
      </c>
      <c r="P1" s="8" t="s">
        <v>2</v>
      </c>
      <c r="Q1" s="9" t="s">
        <v>3</v>
      </c>
      <c r="R1" s="9" t="s">
        <v>4</v>
      </c>
      <c r="S1" s="10" t="s">
        <v>5</v>
      </c>
      <c r="X1" s="5" t="s">
        <v>1</v>
      </c>
      <c r="Y1" s="6" t="s">
        <v>1</v>
      </c>
      <c r="Z1" s="7" t="s">
        <v>1</v>
      </c>
      <c r="AB1" s="11" t="s">
        <v>6</v>
      </c>
      <c r="AC1" s="11" t="s">
        <v>3</v>
      </c>
      <c r="AD1" s="11" t="s">
        <v>4</v>
      </c>
      <c r="AE1" s="11" t="s">
        <v>5</v>
      </c>
    </row>
    <row r="2" customFormat="false" ht="13.5" hidden="false" customHeight="false" outlineLevel="0" collapsed="false">
      <c r="C2" s="11" t="s">
        <v>6</v>
      </c>
      <c r="D2" s="11" t="s">
        <v>3</v>
      </c>
      <c r="E2" s="11" t="s">
        <v>4</v>
      </c>
      <c r="F2" s="11" t="s">
        <v>5</v>
      </c>
      <c r="G2" s="11"/>
      <c r="H2" s="3"/>
      <c r="I2" s="3"/>
      <c r="J2" s="12" t="s">
        <v>2</v>
      </c>
      <c r="K2" s="13" t="s">
        <v>3</v>
      </c>
      <c r="L2" s="14" t="s">
        <v>4</v>
      </c>
      <c r="M2" s="15" t="s">
        <v>5</v>
      </c>
      <c r="P2" s="13" t="s">
        <v>7</v>
      </c>
      <c r="Q2" s="16" t="s">
        <v>7</v>
      </c>
      <c r="R2" s="16" t="s">
        <v>7</v>
      </c>
      <c r="S2" s="17" t="s">
        <v>7</v>
      </c>
      <c r="W2" s="11" t="s">
        <v>6</v>
      </c>
      <c r="X2" s="13" t="s">
        <v>3</v>
      </c>
      <c r="Y2" s="14" t="s">
        <v>4</v>
      </c>
      <c r="Z2" s="15" t="s">
        <v>5</v>
      </c>
    </row>
    <row r="3" customFormat="false" ht="12.75" hidden="false" customHeight="false" outlineLevel="0" collapsed="false">
      <c r="A3" s="18" t="n">
        <v>36678</v>
      </c>
      <c r="C3" s="19" t="n">
        <v>4.15</v>
      </c>
      <c r="D3" s="19" t="n">
        <v>0.083</v>
      </c>
      <c r="E3" s="19" t="n">
        <v>-0.238</v>
      </c>
      <c r="F3" s="19" t="n">
        <v>0.1</v>
      </c>
      <c r="G3" s="19"/>
      <c r="H3" s="2" t="n">
        <v>36678</v>
      </c>
      <c r="I3" s="2" t="str">
        <f aca="false">TEXT(H3,"ddd")</f>
        <v>Thu</v>
      </c>
      <c r="J3" s="20" t="n">
        <f aca="false">+C3</f>
        <v>4.15</v>
      </c>
      <c r="K3" s="21" t="n">
        <f aca="false">+C3+D3</f>
        <v>4.233</v>
      </c>
      <c r="L3" s="22" t="n">
        <f aca="false">+C3+E3</f>
        <v>3.912</v>
      </c>
      <c r="M3" s="23" t="n">
        <f aca="false">+C3+F3</f>
        <v>4.25</v>
      </c>
      <c r="N3" s="0" t="n">
        <f aca="false">+N4-1</f>
        <v>-92</v>
      </c>
      <c r="P3" s="21"/>
      <c r="Q3" s="24"/>
      <c r="R3" s="24"/>
      <c r="S3" s="25"/>
      <c r="U3" s="18" t="n">
        <v>36678</v>
      </c>
      <c r="W3" s="19" t="n">
        <v>4.15</v>
      </c>
      <c r="X3" s="21" t="n">
        <v>4.233</v>
      </c>
      <c r="Y3" s="22" t="n">
        <v>3.912</v>
      </c>
      <c r="Z3" s="23" t="n">
        <v>4.25</v>
      </c>
    </row>
    <row r="4" customFormat="false" ht="12.75" hidden="false" customHeight="false" outlineLevel="0" collapsed="false">
      <c r="A4" s="18" t="n">
        <v>36679</v>
      </c>
      <c r="C4" s="19" t="n">
        <v>4.092</v>
      </c>
      <c r="D4" s="19" t="n">
        <v>0.068</v>
      </c>
      <c r="E4" s="19" t="n">
        <v>-0.253</v>
      </c>
      <c r="F4" s="19" t="n">
        <v>0.09</v>
      </c>
      <c r="G4" s="19"/>
      <c r="H4" s="2" t="n">
        <v>36679</v>
      </c>
      <c r="I4" s="2" t="str">
        <f aca="false">TEXT(H4,"ddd")</f>
        <v>Fri</v>
      </c>
      <c r="J4" s="26" t="n">
        <f aca="false">+C4</f>
        <v>4.092</v>
      </c>
      <c r="K4" s="21" t="n">
        <f aca="false">+C4+D4</f>
        <v>4.16</v>
      </c>
      <c r="L4" s="27" t="n">
        <f aca="false">+C4+E4</f>
        <v>3.839</v>
      </c>
      <c r="M4" s="23" t="n">
        <f aca="false">+C4+F4</f>
        <v>4.182</v>
      </c>
      <c r="N4" s="0" t="n">
        <f aca="false">+N5-1</f>
        <v>-91</v>
      </c>
      <c r="P4" s="28" t="n">
        <f aca="false">+J4-J3</f>
        <v>-0.0580000000000007</v>
      </c>
      <c r="Q4" s="29" t="n">
        <f aca="false">+K4-K3</f>
        <v>-0.0730000000000013</v>
      </c>
      <c r="R4" s="29" t="n">
        <f aca="false">+L4-L3</f>
        <v>-0.0730000000000008</v>
      </c>
      <c r="S4" s="30" t="n">
        <f aca="false">+M4-M3</f>
        <v>-0.0680000000000005</v>
      </c>
      <c r="U4" s="18" t="n">
        <v>36679</v>
      </c>
      <c r="W4" s="19" t="n">
        <v>4.092</v>
      </c>
      <c r="X4" s="21" t="n">
        <v>4.16</v>
      </c>
      <c r="Y4" s="27" t="n">
        <v>3.839</v>
      </c>
      <c r="Z4" s="23" t="n">
        <v>4.182</v>
      </c>
    </row>
    <row r="5" customFormat="false" ht="12.75" hidden="false" customHeight="false" outlineLevel="0" collapsed="false">
      <c r="A5" s="18" t="n">
        <v>36682</v>
      </c>
      <c r="C5" s="19" t="n">
        <v>4.383</v>
      </c>
      <c r="D5" s="19" t="n">
        <v>0.088</v>
      </c>
      <c r="E5" s="19" t="n">
        <v>-0.265</v>
      </c>
      <c r="F5" s="19" t="n">
        <v>0.078</v>
      </c>
      <c r="G5" s="19"/>
      <c r="H5" s="2" t="n">
        <v>36682</v>
      </c>
      <c r="I5" s="2" t="str">
        <f aca="false">TEXT(H5,"ddd")</f>
        <v>Mon</v>
      </c>
      <c r="J5" s="26" t="n">
        <f aca="false">+C5</f>
        <v>4.383</v>
      </c>
      <c r="K5" s="21" t="n">
        <f aca="false">+C5+D5</f>
        <v>4.471</v>
      </c>
      <c r="L5" s="27" t="n">
        <f aca="false">+C5+E5</f>
        <v>4.118</v>
      </c>
      <c r="M5" s="23" t="n">
        <f aca="false">+C5+F5</f>
        <v>4.461</v>
      </c>
      <c r="N5" s="0" t="n">
        <f aca="false">+N6-1</f>
        <v>-90</v>
      </c>
      <c r="P5" s="28" t="n">
        <f aca="false">+J5-J4</f>
        <v>0.291</v>
      </c>
      <c r="Q5" s="29" t="n">
        <f aca="false">+K5-K4</f>
        <v>0.311000000000001</v>
      </c>
      <c r="R5" s="29" t="n">
        <f aca="false">+L5-L4</f>
        <v>0.279000000000001</v>
      </c>
      <c r="S5" s="30" t="n">
        <f aca="false">+M5-M4</f>
        <v>0.279000000000001</v>
      </c>
      <c r="U5" s="18" t="n">
        <v>36682</v>
      </c>
      <c r="W5" s="19" t="n">
        <v>4.383</v>
      </c>
      <c r="X5" s="21" t="n">
        <v>4.471</v>
      </c>
      <c r="Y5" s="27" t="n">
        <v>4.118</v>
      </c>
      <c r="Z5" s="23" t="n">
        <v>4.461</v>
      </c>
    </row>
    <row r="6" customFormat="false" ht="12.75" hidden="false" customHeight="false" outlineLevel="0" collapsed="false">
      <c r="A6" s="18" t="n">
        <v>36683</v>
      </c>
      <c r="C6" s="19" t="n">
        <v>4.286</v>
      </c>
      <c r="D6" s="19" t="n">
        <v>0.088</v>
      </c>
      <c r="E6" s="19" t="n">
        <v>-0.248</v>
      </c>
      <c r="F6" s="19" t="n">
        <v>0.07</v>
      </c>
      <c r="G6" s="19"/>
      <c r="H6" s="2" t="n">
        <v>36683</v>
      </c>
      <c r="I6" s="2" t="str">
        <f aca="false">TEXT(H6,"ddd")</f>
        <v>Tue</v>
      </c>
      <c r="J6" s="26" t="n">
        <f aca="false">+C6</f>
        <v>4.286</v>
      </c>
      <c r="K6" s="21" t="n">
        <f aca="false">+C6+D6</f>
        <v>4.374</v>
      </c>
      <c r="L6" s="27" t="n">
        <f aca="false">+C6+E6</f>
        <v>4.038</v>
      </c>
      <c r="M6" s="23" t="n">
        <f aca="false">+C6+F6</f>
        <v>4.356</v>
      </c>
      <c r="N6" s="0" t="n">
        <f aca="false">+N7-1</f>
        <v>-89</v>
      </c>
      <c r="P6" s="28" t="n">
        <f aca="false">+J6-J5</f>
        <v>-0.0970000000000004</v>
      </c>
      <c r="Q6" s="29" t="n">
        <f aca="false">+K6-K5</f>
        <v>-0.0970000000000004</v>
      </c>
      <c r="R6" s="29" t="n">
        <f aca="false">+L6-L5</f>
        <v>-0.080000000000001</v>
      </c>
      <c r="S6" s="30" t="n">
        <f aca="false">+M6-M5</f>
        <v>-0.105</v>
      </c>
      <c r="U6" s="18" t="n">
        <v>36683</v>
      </c>
      <c r="W6" s="19" t="n">
        <v>4.286</v>
      </c>
      <c r="X6" s="21" t="n">
        <v>4.374</v>
      </c>
      <c r="Y6" s="27" t="n">
        <v>4.038</v>
      </c>
      <c r="Z6" s="23" t="n">
        <v>4.356</v>
      </c>
    </row>
    <row r="7" customFormat="false" ht="12.75" hidden="false" customHeight="false" outlineLevel="0" collapsed="false">
      <c r="A7" s="18" t="n">
        <v>36684</v>
      </c>
      <c r="C7" s="19" t="n">
        <v>3.983</v>
      </c>
      <c r="D7" s="19" t="n">
        <v>0.123</v>
      </c>
      <c r="E7" s="19" t="n">
        <v>-0.238</v>
      </c>
      <c r="F7" s="19" t="n">
        <v>0.1</v>
      </c>
      <c r="G7" s="19"/>
      <c r="H7" s="2" t="n">
        <v>36684</v>
      </c>
      <c r="I7" s="2" t="str">
        <f aca="false">TEXT(H7,"ddd")</f>
        <v>Wed</v>
      </c>
      <c r="J7" s="26" t="n">
        <f aca="false">+C7</f>
        <v>3.983</v>
      </c>
      <c r="K7" s="21" t="n">
        <f aca="false">+C7+D7</f>
        <v>4.106</v>
      </c>
      <c r="L7" s="27" t="n">
        <f aca="false">+C7+E7</f>
        <v>3.745</v>
      </c>
      <c r="M7" s="23" t="n">
        <f aca="false">+C7+F7</f>
        <v>4.083</v>
      </c>
      <c r="N7" s="0" t="n">
        <f aca="false">+N8-1</f>
        <v>-88</v>
      </c>
      <c r="P7" s="28" t="n">
        <f aca="false">+J7-J6</f>
        <v>-0.303</v>
      </c>
      <c r="Q7" s="29" t="n">
        <f aca="false">+K7-K6</f>
        <v>-0.268</v>
      </c>
      <c r="R7" s="29" t="n">
        <f aca="false">+L7-L6</f>
        <v>-0.292999999999999</v>
      </c>
      <c r="S7" s="30" t="n">
        <f aca="false">+M7-M6</f>
        <v>-0.273</v>
      </c>
      <c r="U7" s="18" t="n">
        <v>36684</v>
      </c>
      <c r="W7" s="19" t="n">
        <v>3.983</v>
      </c>
      <c r="X7" s="21" t="n">
        <v>4.106</v>
      </c>
      <c r="Y7" s="27" t="n">
        <v>3.745</v>
      </c>
      <c r="Z7" s="23" t="n">
        <v>4.083</v>
      </c>
    </row>
    <row r="8" customFormat="false" ht="12.75" hidden="false" customHeight="false" outlineLevel="0" collapsed="false">
      <c r="A8" s="18" t="n">
        <v>36685</v>
      </c>
      <c r="C8" s="19" t="n">
        <v>4.14</v>
      </c>
      <c r="D8" s="19" t="n">
        <v>0.113</v>
      </c>
      <c r="E8" s="19" t="n">
        <v>-0.238</v>
      </c>
      <c r="F8" s="19" t="n">
        <v>0.105</v>
      </c>
      <c r="G8" s="19"/>
      <c r="H8" s="2" t="n">
        <v>36685</v>
      </c>
      <c r="I8" s="2" t="str">
        <f aca="false">TEXT(H8,"ddd")</f>
        <v>Thu</v>
      </c>
      <c r="J8" s="26" t="n">
        <f aca="false">+C8</f>
        <v>4.14</v>
      </c>
      <c r="K8" s="21" t="n">
        <f aca="false">+C8+D8</f>
        <v>4.253</v>
      </c>
      <c r="L8" s="27" t="n">
        <f aca="false">+C8+E8</f>
        <v>3.902</v>
      </c>
      <c r="M8" s="23" t="n">
        <f aca="false">+C8+F8</f>
        <v>4.245</v>
      </c>
      <c r="N8" s="0" t="n">
        <f aca="false">+N9-1</f>
        <v>-87</v>
      </c>
      <c r="P8" s="28" t="n">
        <f aca="false">+J8-J7</f>
        <v>0.157</v>
      </c>
      <c r="Q8" s="29" t="n">
        <f aca="false">+K8-K7</f>
        <v>0.147</v>
      </c>
      <c r="R8" s="29" t="n">
        <f aca="false">+L8-L7</f>
        <v>0.157</v>
      </c>
      <c r="S8" s="30" t="n">
        <f aca="false">+M8-M7</f>
        <v>0.162</v>
      </c>
      <c r="U8" s="18" t="n">
        <v>36685</v>
      </c>
      <c r="W8" s="19" t="n">
        <v>4.14</v>
      </c>
      <c r="X8" s="21" t="n">
        <v>4.253</v>
      </c>
      <c r="Y8" s="27" t="n">
        <v>3.902</v>
      </c>
      <c r="Z8" s="23" t="n">
        <v>4.245</v>
      </c>
    </row>
    <row r="9" customFormat="false" ht="12.75" hidden="false" customHeight="false" outlineLevel="0" collapsed="false">
      <c r="A9" s="18" t="n">
        <v>36686</v>
      </c>
      <c r="C9" s="19" t="n">
        <v>4.155</v>
      </c>
      <c r="D9" s="19" t="n">
        <v>0.135</v>
      </c>
      <c r="E9" s="19" t="n">
        <v>-0.235</v>
      </c>
      <c r="F9" s="19" t="n">
        <v>0.105</v>
      </c>
      <c r="G9" s="19"/>
      <c r="H9" s="2" t="n">
        <v>36686</v>
      </c>
      <c r="I9" s="2" t="str">
        <f aca="false">TEXT(H9,"ddd")</f>
        <v>Fri</v>
      </c>
      <c r="J9" s="26" t="n">
        <f aca="false">+C9</f>
        <v>4.155</v>
      </c>
      <c r="K9" s="21" t="n">
        <f aca="false">+C9+D9</f>
        <v>4.29</v>
      </c>
      <c r="L9" s="27" t="n">
        <f aca="false">+C9+E9</f>
        <v>3.92</v>
      </c>
      <c r="M9" s="23" t="n">
        <f aca="false">+C9+F9</f>
        <v>4.26</v>
      </c>
      <c r="N9" s="0" t="n">
        <f aca="false">+N10-1</f>
        <v>-86</v>
      </c>
      <c r="P9" s="28" t="n">
        <f aca="false">+J9-J8</f>
        <v>0.0150000000000006</v>
      </c>
      <c r="Q9" s="29" t="n">
        <f aca="false">+K9-K8</f>
        <v>0.0369999999999999</v>
      </c>
      <c r="R9" s="29" t="n">
        <f aca="false">+L9-L8</f>
        <v>0.0180000000000007</v>
      </c>
      <c r="S9" s="30" t="n">
        <f aca="false">+M9-M8</f>
        <v>0.0150000000000006</v>
      </c>
      <c r="U9" s="18" t="n">
        <v>36686</v>
      </c>
      <c r="W9" s="19" t="n">
        <v>4.155</v>
      </c>
      <c r="X9" s="21" t="n">
        <v>4.29</v>
      </c>
      <c r="Y9" s="27" t="n">
        <v>3.92</v>
      </c>
      <c r="Z9" s="23" t="n">
        <v>4.26</v>
      </c>
    </row>
    <row r="10" customFormat="false" ht="12.75" hidden="false" customHeight="false" outlineLevel="0" collapsed="false">
      <c r="A10" s="18" t="n">
        <v>36689</v>
      </c>
      <c r="C10" s="19" t="n">
        <v>4.215</v>
      </c>
      <c r="D10" s="19" t="n">
        <v>0.135</v>
      </c>
      <c r="E10" s="19" t="n">
        <v>-0.235</v>
      </c>
      <c r="F10" s="19" t="n">
        <v>0.105</v>
      </c>
      <c r="G10" s="19"/>
      <c r="H10" s="2" t="n">
        <v>36689</v>
      </c>
      <c r="I10" s="2" t="str">
        <f aca="false">TEXT(H10,"ddd")</f>
        <v>Mon</v>
      </c>
      <c r="J10" s="26" t="n">
        <f aca="false">+C10</f>
        <v>4.215</v>
      </c>
      <c r="K10" s="21" t="n">
        <f aca="false">+C10+D10</f>
        <v>4.35</v>
      </c>
      <c r="L10" s="27" t="n">
        <f aca="false">+C10+E10</f>
        <v>3.98</v>
      </c>
      <c r="M10" s="23" t="n">
        <f aca="false">+C10+F10</f>
        <v>4.32</v>
      </c>
      <c r="N10" s="0" t="n">
        <f aca="false">+N11-1</f>
        <v>-85</v>
      </c>
      <c r="P10" s="28" t="n">
        <f aca="false">+J10-J9</f>
        <v>0.0599999999999996</v>
      </c>
      <c r="Q10" s="29" t="n">
        <f aca="false">+K10-K9</f>
        <v>0.0599999999999996</v>
      </c>
      <c r="R10" s="29" t="n">
        <f aca="false">+L10-L9</f>
        <v>0.0599999999999996</v>
      </c>
      <c r="S10" s="30" t="n">
        <f aca="false">+M10-M9</f>
        <v>0.0599999999999996</v>
      </c>
      <c r="U10" s="18" t="n">
        <v>36689</v>
      </c>
      <c r="W10" s="19" t="n">
        <v>4.215</v>
      </c>
      <c r="X10" s="21" t="n">
        <v>4.35</v>
      </c>
      <c r="Y10" s="27" t="n">
        <v>3.98</v>
      </c>
      <c r="Z10" s="23" t="n">
        <v>4.32</v>
      </c>
    </row>
    <row r="11" customFormat="false" ht="12.75" hidden="false" customHeight="false" outlineLevel="0" collapsed="false">
      <c r="A11" s="18" t="n">
        <v>36690</v>
      </c>
      <c r="C11" s="19" t="n">
        <v>4.168</v>
      </c>
      <c r="D11" s="19" t="n">
        <v>0.138</v>
      </c>
      <c r="E11" s="19" t="n">
        <v>-0.25</v>
      </c>
      <c r="F11" s="19" t="n">
        <v>0.105</v>
      </c>
      <c r="G11" s="19"/>
      <c r="H11" s="2" t="n">
        <v>36690</v>
      </c>
      <c r="I11" s="2" t="str">
        <f aca="false">TEXT(H11,"ddd")</f>
        <v>Tue</v>
      </c>
      <c r="J11" s="26" t="n">
        <f aca="false">+C11</f>
        <v>4.168</v>
      </c>
      <c r="K11" s="21" t="n">
        <f aca="false">+C11+D11</f>
        <v>4.306</v>
      </c>
      <c r="L11" s="27" t="n">
        <f aca="false">+C11+E11</f>
        <v>3.918</v>
      </c>
      <c r="M11" s="23" t="n">
        <f aca="false">+C11+F11</f>
        <v>4.273</v>
      </c>
      <c r="N11" s="0" t="n">
        <f aca="false">+N12-1</f>
        <v>-84</v>
      </c>
      <c r="P11" s="28" t="n">
        <f aca="false">+J11-J10</f>
        <v>-0.0469999999999997</v>
      </c>
      <c r="Q11" s="29" t="n">
        <f aca="false">+K11-K10</f>
        <v>-0.0439999999999996</v>
      </c>
      <c r="R11" s="29" t="n">
        <f aca="false">+L11-L10</f>
        <v>-0.0619999999999998</v>
      </c>
      <c r="S11" s="30" t="n">
        <f aca="false">+M11-M10</f>
        <v>-0.0469999999999997</v>
      </c>
      <c r="U11" s="18" t="n">
        <v>36690</v>
      </c>
      <c r="W11" s="19" t="n">
        <v>4.168</v>
      </c>
      <c r="X11" s="21" t="n">
        <v>4.306</v>
      </c>
      <c r="Y11" s="27" t="n">
        <v>3.918</v>
      </c>
      <c r="Z11" s="23" t="n">
        <v>4.273</v>
      </c>
    </row>
    <row r="12" customFormat="false" ht="12.75" hidden="false" customHeight="false" outlineLevel="0" collapsed="false">
      <c r="A12" s="18" t="n">
        <v>36691</v>
      </c>
      <c r="C12" s="19" t="n">
        <v>4.25</v>
      </c>
      <c r="D12" s="19" t="n">
        <v>0.125</v>
      </c>
      <c r="E12" s="19" t="n">
        <v>-0.255</v>
      </c>
      <c r="F12" s="19" t="n">
        <v>0.105</v>
      </c>
      <c r="G12" s="19"/>
      <c r="H12" s="2" t="n">
        <v>36691</v>
      </c>
      <c r="I12" s="2" t="str">
        <f aca="false">TEXT(H12,"ddd")</f>
        <v>Wed</v>
      </c>
      <c r="J12" s="26" t="n">
        <f aca="false">+C12</f>
        <v>4.25</v>
      </c>
      <c r="K12" s="21" t="n">
        <f aca="false">+C12+D12</f>
        <v>4.375</v>
      </c>
      <c r="L12" s="27" t="n">
        <f aca="false">+C12+E12</f>
        <v>3.995</v>
      </c>
      <c r="M12" s="23" t="n">
        <f aca="false">+C12+F12</f>
        <v>4.355</v>
      </c>
      <c r="N12" s="0" t="n">
        <f aca="false">+N13-1</f>
        <v>-83</v>
      </c>
      <c r="P12" s="28" t="n">
        <f aca="false">+J12-J11</f>
        <v>0.0819999999999999</v>
      </c>
      <c r="Q12" s="29" t="n">
        <f aca="false">+K12-K11</f>
        <v>0.069</v>
      </c>
      <c r="R12" s="29" t="n">
        <f aca="false">+L12-L11</f>
        <v>0.077</v>
      </c>
      <c r="S12" s="30" t="n">
        <f aca="false">+M12-M11</f>
        <v>0.0819999999999999</v>
      </c>
      <c r="U12" s="18" t="n">
        <v>36691</v>
      </c>
      <c r="W12" s="19" t="n">
        <v>4.25</v>
      </c>
      <c r="X12" s="21" t="n">
        <v>4.375</v>
      </c>
      <c r="Y12" s="27" t="n">
        <v>3.995</v>
      </c>
      <c r="Z12" s="23" t="n">
        <v>4.355</v>
      </c>
    </row>
    <row r="13" customFormat="false" ht="12.75" hidden="false" customHeight="false" outlineLevel="0" collapsed="false">
      <c r="A13" s="18" t="n">
        <v>36692</v>
      </c>
      <c r="C13" s="19" t="n">
        <v>4.404</v>
      </c>
      <c r="D13" s="19" t="n">
        <v>0.12</v>
      </c>
      <c r="E13" s="19" t="n">
        <v>-0.253</v>
      </c>
      <c r="F13" s="19" t="n">
        <v>0.1</v>
      </c>
      <c r="G13" s="19"/>
      <c r="H13" s="2" t="n">
        <v>36692</v>
      </c>
      <c r="I13" s="2" t="str">
        <f aca="false">TEXT(H13,"ddd")</f>
        <v>Thu</v>
      </c>
      <c r="J13" s="26" t="n">
        <f aca="false">+C13</f>
        <v>4.404</v>
      </c>
      <c r="K13" s="21" t="n">
        <f aca="false">+C13+D13</f>
        <v>4.524</v>
      </c>
      <c r="L13" s="27" t="n">
        <f aca="false">+C13+E13</f>
        <v>4.151</v>
      </c>
      <c r="M13" s="23" t="n">
        <f aca="false">+C13+F13</f>
        <v>4.504</v>
      </c>
      <c r="N13" s="0" t="n">
        <f aca="false">+N14-1</f>
        <v>-82</v>
      </c>
      <c r="P13" s="28" t="n">
        <f aca="false">+J13-J12</f>
        <v>0.154</v>
      </c>
      <c r="Q13" s="29" t="n">
        <f aca="false">+K13-K12</f>
        <v>0.149</v>
      </c>
      <c r="R13" s="29" t="n">
        <f aca="false">+L13-L12</f>
        <v>0.156</v>
      </c>
      <c r="S13" s="30" t="n">
        <f aca="false">+M13-M12</f>
        <v>0.148999999999999</v>
      </c>
      <c r="U13" s="18" t="n">
        <v>36692</v>
      </c>
      <c r="W13" s="19" t="n">
        <v>4.404</v>
      </c>
      <c r="X13" s="21" t="n">
        <v>4.524</v>
      </c>
      <c r="Y13" s="27" t="n">
        <v>4.151</v>
      </c>
      <c r="Z13" s="23" t="n">
        <v>4.504</v>
      </c>
    </row>
    <row r="14" customFormat="false" ht="12.75" hidden="false" customHeight="false" outlineLevel="0" collapsed="false">
      <c r="A14" s="18" t="n">
        <v>36693</v>
      </c>
      <c r="C14" s="19" t="n">
        <v>4.455</v>
      </c>
      <c r="D14" s="19" t="n">
        <v>0.13</v>
      </c>
      <c r="E14" s="19" t="n">
        <v>-0.253</v>
      </c>
      <c r="F14" s="19" t="n">
        <v>0.11</v>
      </c>
      <c r="G14" s="19"/>
      <c r="H14" s="2" t="n">
        <v>36693</v>
      </c>
      <c r="I14" s="2" t="str">
        <f aca="false">TEXT(H14,"ddd")</f>
        <v>Fri</v>
      </c>
      <c r="J14" s="26" t="n">
        <f aca="false">+C14</f>
        <v>4.455</v>
      </c>
      <c r="K14" s="21" t="n">
        <f aca="false">+C14+D14</f>
        <v>4.585</v>
      </c>
      <c r="L14" s="27" t="n">
        <f aca="false">+C14+E14</f>
        <v>4.202</v>
      </c>
      <c r="M14" s="23" t="n">
        <f aca="false">+C14+F14</f>
        <v>4.565</v>
      </c>
      <c r="N14" s="0" t="n">
        <f aca="false">+N15-1</f>
        <v>-81</v>
      </c>
      <c r="P14" s="28" t="n">
        <f aca="false">+J14-J13</f>
        <v>0.0510000000000002</v>
      </c>
      <c r="Q14" s="29" t="n">
        <f aca="false">+K14-K13</f>
        <v>0.0609999999999999</v>
      </c>
      <c r="R14" s="29" t="n">
        <f aca="false">+L14-L13</f>
        <v>0.0510000000000002</v>
      </c>
      <c r="S14" s="30" t="n">
        <f aca="false">+M14-M13</f>
        <v>0.0610000000000008</v>
      </c>
      <c r="U14" s="18" t="n">
        <v>36693</v>
      </c>
      <c r="W14" s="19" t="n">
        <v>4.455</v>
      </c>
      <c r="X14" s="21" t="n">
        <v>4.585</v>
      </c>
      <c r="Y14" s="27" t="n">
        <v>4.202</v>
      </c>
      <c r="Z14" s="23" t="n">
        <v>4.565</v>
      </c>
    </row>
    <row r="15" customFormat="false" ht="12.75" hidden="false" customHeight="false" outlineLevel="0" collapsed="false">
      <c r="A15" s="18" t="n">
        <v>36696</v>
      </c>
      <c r="C15" s="19" t="n">
        <v>4.155</v>
      </c>
      <c r="D15" s="19" t="n">
        <v>0.123</v>
      </c>
      <c r="E15" s="19" t="n">
        <v>-0.24</v>
      </c>
      <c r="F15" s="19" t="n">
        <v>0.11</v>
      </c>
      <c r="G15" s="19"/>
      <c r="H15" s="2" t="n">
        <v>36696</v>
      </c>
      <c r="I15" s="2" t="str">
        <f aca="false">TEXT(H15,"ddd")</f>
        <v>Mon</v>
      </c>
      <c r="J15" s="26" t="n">
        <f aca="false">+C15</f>
        <v>4.155</v>
      </c>
      <c r="K15" s="21" t="n">
        <f aca="false">+C15+D15</f>
        <v>4.278</v>
      </c>
      <c r="L15" s="27" t="n">
        <f aca="false">+C15+E15</f>
        <v>3.915</v>
      </c>
      <c r="M15" s="23" t="n">
        <f aca="false">+C15+F15</f>
        <v>4.265</v>
      </c>
      <c r="N15" s="0" t="n">
        <f aca="false">+N16-1</f>
        <v>-80</v>
      </c>
      <c r="P15" s="28" t="n">
        <f aca="false">+J15-J14</f>
        <v>-0.3</v>
      </c>
      <c r="Q15" s="29" t="n">
        <f aca="false">+K15-K14</f>
        <v>-0.307</v>
      </c>
      <c r="R15" s="29" t="n">
        <f aca="false">+L15-L14</f>
        <v>-0.287</v>
      </c>
      <c r="S15" s="30" t="n">
        <f aca="false">+M15-M14</f>
        <v>-0.3</v>
      </c>
      <c r="U15" s="18" t="n">
        <v>36696</v>
      </c>
      <c r="W15" s="19" t="n">
        <v>4.155</v>
      </c>
      <c r="X15" s="21" t="n">
        <v>4.278</v>
      </c>
      <c r="Y15" s="27" t="n">
        <v>3.915</v>
      </c>
      <c r="Z15" s="23" t="n">
        <v>4.265</v>
      </c>
    </row>
    <row r="16" customFormat="false" ht="12.75" hidden="false" customHeight="false" outlineLevel="0" collapsed="false">
      <c r="A16" s="18" t="n">
        <v>36697</v>
      </c>
      <c r="C16" s="19" t="n">
        <v>4.186</v>
      </c>
      <c r="D16" s="19" t="n">
        <v>0.13</v>
      </c>
      <c r="E16" s="19" t="n">
        <v>-0.245</v>
      </c>
      <c r="F16" s="19" t="n">
        <v>0.113</v>
      </c>
      <c r="G16" s="19"/>
      <c r="H16" s="2" t="n">
        <v>36697</v>
      </c>
      <c r="I16" s="2" t="str">
        <f aca="false">TEXT(H16,"ddd")</f>
        <v>Tue</v>
      </c>
      <c r="J16" s="26" t="n">
        <f aca="false">+C16</f>
        <v>4.186</v>
      </c>
      <c r="K16" s="21" t="n">
        <f aca="false">+C16+D16</f>
        <v>4.316</v>
      </c>
      <c r="L16" s="27" t="n">
        <f aca="false">+C16+E16</f>
        <v>3.941</v>
      </c>
      <c r="M16" s="23" t="n">
        <f aca="false">+C16+F16</f>
        <v>4.299</v>
      </c>
      <c r="N16" s="0" t="n">
        <f aca="false">+N17-1</f>
        <v>-79</v>
      </c>
      <c r="P16" s="28" t="n">
        <f aca="false">+J16-J15</f>
        <v>0.0309999999999997</v>
      </c>
      <c r="Q16" s="29" t="n">
        <f aca="false">+K16-K15</f>
        <v>0.0379999999999994</v>
      </c>
      <c r="R16" s="29" t="n">
        <f aca="false">+L16-L15</f>
        <v>0.0259999999999998</v>
      </c>
      <c r="S16" s="30" t="n">
        <f aca="false">+M16-M15</f>
        <v>0.0339999999999998</v>
      </c>
      <c r="U16" s="18" t="n">
        <v>36697</v>
      </c>
      <c r="W16" s="19" t="n">
        <v>4.186</v>
      </c>
      <c r="X16" s="21" t="n">
        <v>4.316</v>
      </c>
      <c r="Y16" s="27" t="n">
        <v>3.941</v>
      </c>
      <c r="Z16" s="23" t="n">
        <v>4.299</v>
      </c>
    </row>
    <row r="17" customFormat="false" ht="12.75" hidden="false" customHeight="false" outlineLevel="0" collapsed="false">
      <c r="A17" s="18" t="n">
        <v>36698</v>
      </c>
      <c r="C17" s="19" t="n">
        <v>4.413</v>
      </c>
      <c r="D17" s="19" t="n">
        <v>0.13</v>
      </c>
      <c r="E17" s="19" t="n">
        <v>-0.258</v>
      </c>
      <c r="F17" s="19" t="n">
        <v>0.113</v>
      </c>
      <c r="G17" s="19"/>
      <c r="H17" s="2" t="n">
        <v>36698</v>
      </c>
      <c r="I17" s="2" t="str">
        <f aca="false">TEXT(H17,"ddd")</f>
        <v>Wed</v>
      </c>
      <c r="J17" s="26" t="n">
        <f aca="false">+C17</f>
        <v>4.413</v>
      </c>
      <c r="K17" s="21" t="n">
        <f aca="false">+C17+D17</f>
        <v>4.543</v>
      </c>
      <c r="L17" s="27" t="n">
        <f aca="false">+C17+E17</f>
        <v>4.155</v>
      </c>
      <c r="M17" s="23" t="n">
        <f aca="false">+C17+F17</f>
        <v>4.526</v>
      </c>
      <c r="N17" s="0" t="n">
        <f aca="false">+N18-1</f>
        <v>-78</v>
      </c>
      <c r="P17" s="28" t="n">
        <f aca="false">+J17-J16</f>
        <v>0.227</v>
      </c>
      <c r="Q17" s="29" t="n">
        <f aca="false">+K17-K16</f>
        <v>0.227</v>
      </c>
      <c r="R17" s="29" t="n">
        <f aca="false">+L17-L16</f>
        <v>0.214</v>
      </c>
      <c r="S17" s="30" t="n">
        <f aca="false">+M17-M16</f>
        <v>0.227</v>
      </c>
      <c r="U17" s="18" t="n">
        <v>36698</v>
      </c>
      <c r="W17" s="19" t="n">
        <v>4.413</v>
      </c>
      <c r="X17" s="21" t="n">
        <v>4.543</v>
      </c>
      <c r="Y17" s="27" t="n">
        <v>4.155</v>
      </c>
      <c r="Z17" s="23" t="n">
        <v>4.526</v>
      </c>
    </row>
    <row r="18" customFormat="false" ht="12.75" hidden="false" customHeight="false" outlineLevel="0" collapsed="false">
      <c r="A18" s="18" t="n">
        <v>36699</v>
      </c>
      <c r="C18" s="19" t="n">
        <v>4.543</v>
      </c>
      <c r="D18" s="19" t="n">
        <v>0.138</v>
      </c>
      <c r="E18" s="19" t="n">
        <v>-0.253</v>
      </c>
      <c r="F18" s="19" t="n">
        <v>0.123</v>
      </c>
      <c r="G18" s="19"/>
      <c r="H18" s="2" t="n">
        <v>36699</v>
      </c>
      <c r="I18" s="2" t="str">
        <f aca="false">TEXT(H18,"ddd")</f>
        <v>Thu</v>
      </c>
      <c r="J18" s="26" t="n">
        <f aca="false">+C18</f>
        <v>4.543</v>
      </c>
      <c r="K18" s="21" t="n">
        <f aca="false">+C18+D18</f>
        <v>4.681</v>
      </c>
      <c r="L18" s="27" t="n">
        <f aca="false">+C18+E18</f>
        <v>4.29</v>
      </c>
      <c r="M18" s="23" t="n">
        <f aca="false">+C18+F18</f>
        <v>4.666</v>
      </c>
      <c r="N18" s="0" t="n">
        <f aca="false">+N19-1</f>
        <v>-77</v>
      </c>
      <c r="P18" s="28" t="n">
        <f aca="false">+J18-J17</f>
        <v>0.13</v>
      </c>
      <c r="Q18" s="29" t="n">
        <f aca="false">+K18-K17</f>
        <v>0.138</v>
      </c>
      <c r="R18" s="29" t="n">
        <f aca="false">+L18-L17</f>
        <v>0.135</v>
      </c>
      <c r="S18" s="30" t="n">
        <f aca="false">+M18-M17</f>
        <v>0.14</v>
      </c>
      <c r="U18" s="18" t="n">
        <v>36699</v>
      </c>
      <c r="W18" s="19" t="n">
        <v>4.543</v>
      </c>
      <c r="X18" s="21" t="n">
        <v>4.681</v>
      </c>
      <c r="Y18" s="27" t="n">
        <v>4.29</v>
      </c>
      <c r="Z18" s="23" t="n">
        <v>4.666</v>
      </c>
    </row>
    <row r="19" customFormat="false" ht="12.75" hidden="false" customHeight="false" outlineLevel="0" collapsed="false">
      <c r="A19" s="18" t="n">
        <v>36700</v>
      </c>
      <c r="C19" s="19" t="n">
        <v>4.446</v>
      </c>
      <c r="D19" s="19" t="n">
        <v>0.118</v>
      </c>
      <c r="E19" s="19" t="n">
        <v>-0.258</v>
      </c>
      <c r="F19" s="19" t="n">
        <v>0.12</v>
      </c>
      <c r="G19" s="19"/>
      <c r="H19" s="2" t="n">
        <v>36700</v>
      </c>
      <c r="I19" s="2" t="str">
        <f aca="false">TEXT(H19,"ddd")</f>
        <v>Fri</v>
      </c>
      <c r="J19" s="26" t="n">
        <f aca="false">+C19</f>
        <v>4.446</v>
      </c>
      <c r="K19" s="21" t="n">
        <f aca="false">+C19+D19</f>
        <v>4.564</v>
      </c>
      <c r="L19" s="27" t="n">
        <f aca="false">+C19+E19</f>
        <v>4.188</v>
      </c>
      <c r="M19" s="23" t="n">
        <f aca="false">+C19+F19</f>
        <v>4.566</v>
      </c>
      <c r="N19" s="0" t="n">
        <f aca="false">+N20-1</f>
        <v>-76</v>
      </c>
      <c r="P19" s="28" t="n">
        <f aca="false">+J19-J18</f>
        <v>-0.0970000000000004</v>
      </c>
      <c r="Q19" s="29" t="n">
        <f aca="false">+K19-K18</f>
        <v>-0.117</v>
      </c>
      <c r="R19" s="29" t="n">
        <f aca="false">+L19-L18</f>
        <v>-0.102</v>
      </c>
      <c r="S19" s="30" t="n">
        <f aca="false">+M19-M18</f>
        <v>-0.100000000000001</v>
      </c>
      <c r="U19" s="18" t="n">
        <v>36700</v>
      </c>
      <c r="W19" s="19" t="n">
        <v>4.446</v>
      </c>
      <c r="X19" s="21" t="n">
        <v>4.564</v>
      </c>
      <c r="Y19" s="27" t="n">
        <v>4.188</v>
      </c>
      <c r="Z19" s="23" t="n">
        <v>4.566</v>
      </c>
    </row>
    <row r="20" customFormat="false" ht="12.75" hidden="false" customHeight="false" outlineLevel="0" collapsed="false">
      <c r="A20" s="18" t="n">
        <v>36703</v>
      </c>
      <c r="C20" s="19" t="n">
        <v>4.525</v>
      </c>
      <c r="D20" s="19" t="n">
        <v>0.113</v>
      </c>
      <c r="E20" s="19" t="n">
        <v>-0.258</v>
      </c>
      <c r="F20" s="19" t="n">
        <v>0.123</v>
      </c>
      <c r="G20" s="19"/>
      <c r="H20" s="2" t="n">
        <v>36703</v>
      </c>
      <c r="I20" s="2" t="str">
        <f aca="false">TEXT(H20,"ddd")</f>
        <v>Mon</v>
      </c>
      <c r="J20" s="26" t="n">
        <f aca="false">+C20</f>
        <v>4.525</v>
      </c>
      <c r="K20" s="21" t="n">
        <f aca="false">+C20+D20</f>
        <v>4.638</v>
      </c>
      <c r="L20" s="27" t="n">
        <f aca="false">+C20+E20</f>
        <v>4.267</v>
      </c>
      <c r="M20" s="23" t="n">
        <f aca="false">+C20+F20</f>
        <v>4.648</v>
      </c>
      <c r="N20" s="0" t="n">
        <f aca="false">+N21-1</f>
        <v>-75</v>
      </c>
      <c r="P20" s="28" t="n">
        <f aca="false">+J20-J19</f>
        <v>0.0790000000000006</v>
      </c>
      <c r="Q20" s="29" t="n">
        <f aca="false">+K20-K19</f>
        <v>0.0740000000000007</v>
      </c>
      <c r="R20" s="29" t="n">
        <f aca="false">+L20-L19</f>
        <v>0.0790000000000006</v>
      </c>
      <c r="S20" s="30" t="n">
        <f aca="false">+M20-M19</f>
        <v>0.0820000000000007</v>
      </c>
      <c r="U20" s="18" t="n">
        <v>36703</v>
      </c>
      <c r="W20" s="19" t="n">
        <v>4.525</v>
      </c>
      <c r="X20" s="21" t="n">
        <v>4.638</v>
      </c>
      <c r="Y20" s="27" t="n">
        <v>4.267</v>
      </c>
      <c r="Z20" s="23" t="n">
        <v>4.648</v>
      </c>
    </row>
    <row r="21" customFormat="false" ht="12.75" hidden="false" customHeight="false" outlineLevel="0" collapsed="false">
      <c r="A21" s="18" t="n">
        <v>36704</v>
      </c>
      <c r="C21" s="19" t="n">
        <v>4.6</v>
      </c>
      <c r="D21" s="19" t="n">
        <v>0.115</v>
      </c>
      <c r="E21" s="19" t="n">
        <v>-0.248</v>
      </c>
      <c r="F21" s="19" t="n">
        <v>0.123</v>
      </c>
      <c r="G21" s="19"/>
      <c r="H21" s="2" t="n">
        <v>36704</v>
      </c>
      <c r="I21" s="2" t="str">
        <f aca="false">TEXT(H21,"ddd")</f>
        <v>Tue</v>
      </c>
      <c r="J21" s="26" t="n">
        <f aca="false">+C21</f>
        <v>4.6</v>
      </c>
      <c r="K21" s="21" t="n">
        <f aca="false">+C21+D21</f>
        <v>4.715</v>
      </c>
      <c r="L21" s="27" t="n">
        <f aca="false">+C21+E21</f>
        <v>4.352</v>
      </c>
      <c r="M21" s="23" t="n">
        <f aca="false">+C21+F21</f>
        <v>4.723</v>
      </c>
      <c r="N21" s="0" t="n">
        <f aca="false">+N22-1</f>
        <v>-74</v>
      </c>
      <c r="P21" s="28" t="n">
        <f aca="false">+J21-J20</f>
        <v>0.0749999999999993</v>
      </c>
      <c r="Q21" s="29" t="n">
        <f aca="false">+K21-K20</f>
        <v>0.0769999999999991</v>
      </c>
      <c r="R21" s="29" t="n">
        <f aca="false">+L21-L20</f>
        <v>0.0849999999999991</v>
      </c>
      <c r="S21" s="30" t="n">
        <f aca="false">+M21-M20</f>
        <v>0.0749999999999993</v>
      </c>
      <c r="U21" s="18" t="n">
        <v>36704</v>
      </c>
      <c r="W21" s="19" t="n">
        <v>4.6</v>
      </c>
      <c r="X21" s="21" t="n">
        <v>4.715</v>
      </c>
      <c r="Y21" s="27" t="n">
        <v>4.352</v>
      </c>
      <c r="Z21" s="23" t="n">
        <v>4.723</v>
      </c>
    </row>
    <row r="22" customFormat="false" ht="12.75" hidden="false" customHeight="false" outlineLevel="0" collapsed="false">
      <c r="A22" s="18" t="n">
        <v>36705</v>
      </c>
      <c r="C22" s="19" t="n">
        <v>4.415</v>
      </c>
      <c r="D22" s="19" t="n">
        <v>0.115</v>
      </c>
      <c r="E22" s="19" t="n">
        <v>-0.243</v>
      </c>
      <c r="F22" s="19" t="n">
        <v>0.12</v>
      </c>
      <c r="G22" s="19"/>
      <c r="H22" s="2" t="n">
        <v>36705</v>
      </c>
      <c r="I22" s="2" t="str">
        <f aca="false">TEXT(H22,"ddd")</f>
        <v>Wed</v>
      </c>
      <c r="J22" s="26" t="n">
        <f aca="false">+C22</f>
        <v>4.415</v>
      </c>
      <c r="K22" s="21" t="n">
        <f aca="false">+C22+D22</f>
        <v>4.53</v>
      </c>
      <c r="L22" s="27" t="n">
        <f aca="false">+C22+E22</f>
        <v>4.172</v>
      </c>
      <c r="M22" s="23" t="n">
        <f aca="false">+C22+F22</f>
        <v>4.535</v>
      </c>
      <c r="N22" s="0" t="n">
        <f aca="false">+N23-1</f>
        <v>-73</v>
      </c>
      <c r="P22" s="28" t="n">
        <f aca="false">+J22-J21</f>
        <v>-0.185</v>
      </c>
      <c r="Q22" s="29" t="n">
        <f aca="false">+K22-K21</f>
        <v>-0.185</v>
      </c>
      <c r="R22" s="29" t="n">
        <f aca="false">+L22-L21</f>
        <v>-0.18</v>
      </c>
      <c r="S22" s="30" t="n">
        <f aca="false">+M22-M21</f>
        <v>-0.188</v>
      </c>
      <c r="U22" s="18" t="n">
        <v>36705</v>
      </c>
      <c r="W22" s="19" t="n">
        <v>4.415</v>
      </c>
      <c r="X22" s="21" t="n">
        <v>4.53</v>
      </c>
      <c r="Y22" s="27" t="n">
        <v>4.172</v>
      </c>
      <c r="Z22" s="23" t="n">
        <v>4.535</v>
      </c>
    </row>
    <row r="23" customFormat="false" ht="12.75" hidden="false" customHeight="false" outlineLevel="0" collapsed="false">
      <c r="A23" s="18" t="n">
        <v>36706</v>
      </c>
      <c r="C23" s="19" t="n">
        <v>4.423</v>
      </c>
      <c r="D23" s="19" t="n">
        <v>0.115</v>
      </c>
      <c r="E23" s="19" t="n">
        <v>-0.258</v>
      </c>
      <c r="F23" s="19" t="n">
        <v>0.123</v>
      </c>
      <c r="G23" s="19"/>
      <c r="H23" s="2" t="n">
        <v>36706</v>
      </c>
      <c r="I23" s="2" t="str">
        <f aca="false">TEXT(H23,"ddd")</f>
        <v>Thu</v>
      </c>
      <c r="J23" s="26" t="n">
        <f aca="false">+C23</f>
        <v>4.423</v>
      </c>
      <c r="K23" s="21" t="n">
        <f aca="false">+C23+D23</f>
        <v>4.538</v>
      </c>
      <c r="L23" s="27" t="n">
        <f aca="false">+C23+E23</f>
        <v>4.165</v>
      </c>
      <c r="M23" s="23" t="n">
        <f aca="false">+C23+F23</f>
        <v>4.546</v>
      </c>
      <c r="N23" s="0" t="n">
        <f aca="false">+N24-1</f>
        <v>-72</v>
      </c>
      <c r="P23" s="28" t="n">
        <f aca="false">+J23-J22</f>
        <v>0.00800000000000001</v>
      </c>
      <c r="Q23" s="29" t="n">
        <f aca="false">+K23-K22</f>
        <v>0.00800000000000001</v>
      </c>
      <c r="R23" s="29" t="n">
        <f aca="false">+L23-L22</f>
        <v>-0.00699999999999967</v>
      </c>
      <c r="S23" s="30" t="n">
        <f aca="false">+M23-M22</f>
        <v>0.0110000000000001</v>
      </c>
      <c r="U23" s="18" t="n">
        <v>36706</v>
      </c>
      <c r="W23" s="19" t="n">
        <v>4.423</v>
      </c>
      <c r="X23" s="21" t="n">
        <v>4.538</v>
      </c>
      <c r="Y23" s="27" t="n">
        <v>4.165</v>
      </c>
      <c r="Z23" s="23" t="n">
        <v>4.546</v>
      </c>
    </row>
    <row r="24" customFormat="false" ht="12.75" hidden="false" customHeight="false" outlineLevel="0" collapsed="false">
      <c r="A24" s="18" t="n">
        <v>36707</v>
      </c>
      <c r="C24" s="19" t="n">
        <v>4.466</v>
      </c>
      <c r="D24" s="19" t="n">
        <v>0.14</v>
      </c>
      <c r="E24" s="19" t="n">
        <v>-0.253</v>
      </c>
      <c r="F24" s="19" t="n">
        <v>0.14</v>
      </c>
      <c r="G24" s="19"/>
      <c r="H24" s="2" t="n">
        <v>36707</v>
      </c>
      <c r="I24" s="2" t="str">
        <f aca="false">TEXT(H24,"ddd")</f>
        <v>Fri</v>
      </c>
      <c r="J24" s="26" t="n">
        <f aca="false">+C24</f>
        <v>4.466</v>
      </c>
      <c r="K24" s="21" t="n">
        <f aca="false">+C24+D24</f>
        <v>4.606</v>
      </c>
      <c r="L24" s="27" t="n">
        <f aca="false">+C24+E24</f>
        <v>4.213</v>
      </c>
      <c r="M24" s="23" t="n">
        <f aca="false">+C24+F24</f>
        <v>4.606</v>
      </c>
      <c r="N24" s="0" t="n">
        <f aca="false">+N25-1</f>
        <v>-71</v>
      </c>
      <c r="P24" s="28" t="n">
        <f aca="false">+J24-J23</f>
        <v>0.0430000000000002</v>
      </c>
      <c r="Q24" s="29" t="n">
        <f aca="false">+K24-K23</f>
        <v>0.0679999999999996</v>
      </c>
      <c r="R24" s="29" t="n">
        <f aca="false">+L24-L23</f>
        <v>0.048</v>
      </c>
      <c r="S24" s="30" t="n">
        <f aca="false">+M24-M23</f>
        <v>0.0599999999999996</v>
      </c>
      <c r="U24" s="18" t="n">
        <v>36707</v>
      </c>
      <c r="W24" s="19" t="n">
        <v>4.466</v>
      </c>
      <c r="X24" s="21" t="n">
        <v>4.606</v>
      </c>
      <c r="Y24" s="27" t="n">
        <v>4.213</v>
      </c>
      <c r="Z24" s="23" t="n">
        <v>4.606</v>
      </c>
    </row>
    <row r="25" customFormat="false" ht="12.75" hidden="false" customHeight="false" outlineLevel="0" collapsed="false">
      <c r="A25" s="18" t="n">
        <v>36710</v>
      </c>
      <c r="C25" s="19" t="n">
        <v>4.466</v>
      </c>
      <c r="D25" s="19" t="n">
        <v>0.14</v>
      </c>
      <c r="E25" s="19" t="n">
        <v>-0.253</v>
      </c>
      <c r="F25" s="19" t="n">
        <v>0.14</v>
      </c>
      <c r="G25" s="19"/>
      <c r="H25" s="2" t="n">
        <v>36710</v>
      </c>
      <c r="I25" s="2" t="str">
        <f aca="false">TEXT(H25,"ddd")</f>
        <v>Mon</v>
      </c>
      <c r="J25" s="26" t="n">
        <f aca="false">+C25</f>
        <v>4.466</v>
      </c>
      <c r="K25" s="21" t="n">
        <f aca="false">+C25+D25</f>
        <v>4.606</v>
      </c>
      <c r="L25" s="27" t="n">
        <f aca="false">+C25+E25</f>
        <v>4.213</v>
      </c>
      <c r="M25" s="23" t="n">
        <f aca="false">+C25+F25</f>
        <v>4.606</v>
      </c>
      <c r="N25" s="0" t="n">
        <f aca="false">+N26-1</f>
        <v>-70</v>
      </c>
      <c r="P25" s="28" t="n">
        <f aca="false">+J25-J24</f>
        <v>0</v>
      </c>
      <c r="Q25" s="29" t="n">
        <f aca="false">+K25-K24</f>
        <v>0</v>
      </c>
      <c r="R25" s="29" t="n">
        <f aca="false">+L25-L24</f>
        <v>0</v>
      </c>
      <c r="S25" s="30" t="n">
        <f aca="false">+M25-M24</f>
        <v>0</v>
      </c>
      <c r="U25" s="18" t="n">
        <v>36710</v>
      </c>
      <c r="W25" s="19" t="n">
        <v>4.466</v>
      </c>
      <c r="X25" s="21" t="n">
        <v>4.606</v>
      </c>
      <c r="Y25" s="27" t="n">
        <v>4.213</v>
      </c>
      <c r="Z25" s="23" t="n">
        <v>4.606</v>
      </c>
    </row>
    <row r="26" customFormat="false" ht="12.75" hidden="false" customHeight="false" outlineLevel="0" collapsed="false">
      <c r="A26" s="18" t="n">
        <v>36711</v>
      </c>
      <c r="C26" s="19" t="n">
        <v>4.466</v>
      </c>
      <c r="D26" s="19" t="n">
        <v>0.14</v>
      </c>
      <c r="E26" s="19" t="n">
        <v>-0.253</v>
      </c>
      <c r="F26" s="19" t="n">
        <v>0.14</v>
      </c>
      <c r="G26" s="19"/>
      <c r="H26" s="2" t="n">
        <v>36711</v>
      </c>
      <c r="I26" s="2" t="str">
        <f aca="false">TEXT(H26,"ddd")</f>
        <v>Tue</v>
      </c>
      <c r="J26" s="26" t="n">
        <f aca="false">+C26</f>
        <v>4.466</v>
      </c>
      <c r="K26" s="21" t="n">
        <f aca="false">+C26+D26</f>
        <v>4.606</v>
      </c>
      <c r="L26" s="27" t="n">
        <f aca="false">+C26+E26</f>
        <v>4.213</v>
      </c>
      <c r="M26" s="23" t="n">
        <f aca="false">+C26+F26</f>
        <v>4.606</v>
      </c>
      <c r="N26" s="0" t="n">
        <f aca="false">+N27-1</f>
        <v>-69</v>
      </c>
      <c r="P26" s="28" t="n">
        <f aca="false">+J26-J25</f>
        <v>0</v>
      </c>
      <c r="Q26" s="29" t="n">
        <f aca="false">+K26-K25</f>
        <v>0</v>
      </c>
      <c r="R26" s="29" t="n">
        <f aca="false">+L26-L25</f>
        <v>0</v>
      </c>
      <c r="S26" s="30" t="n">
        <f aca="false">+M26-M25</f>
        <v>0</v>
      </c>
      <c r="U26" s="18" t="n">
        <v>36711</v>
      </c>
      <c r="W26" s="19" t="n">
        <v>4.466</v>
      </c>
      <c r="X26" s="21" t="n">
        <v>4.606</v>
      </c>
      <c r="Y26" s="27" t="n">
        <v>4.213</v>
      </c>
      <c r="Z26" s="23" t="n">
        <v>4.606</v>
      </c>
    </row>
    <row r="27" customFormat="false" ht="12.75" hidden="false" customHeight="false" outlineLevel="0" collapsed="false">
      <c r="A27" s="18" t="n">
        <v>36712</v>
      </c>
      <c r="C27" s="19" t="n">
        <v>4.166</v>
      </c>
      <c r="D27" s="19" t="n">
        <v>0.16</v>
      </c>
      <c r="E27" s="19" t="n">
        <v>-0.245</v>
      </c>
      <c r="F27" s="19" t="n">
        <v>0.148</v>
      </c>
      <c r="G27" s="19"/>
      <c r="H27" s="2" t="n">
        <v>36712</v>
      </c>
      <c r="I27" s="2" t="str">
        <f aca="false">TEXT(H27,"ddd")</f>
        <v>Wed</v>
      </c>
      <c r="J27" s="26" t="n">
        <f aca="false">+C27</f>
        <v>4.166</v>
      </c>
      <c r="K27" s="21" t="n">
        <f aca="false">+C27+D27</f>
        <v>4.326</v>
      </c>
      <c r="L27" s="27" t="n">
        <f aca="false">+C27+E27</f>
        <v>3.921</v>
      </c>
      <c r="M27" s="23" t="n">
        <f aca="false">+C27+F27</f>
        <v>4.314</v>
      </c>
      <c r="N27" s="0" t="n">
        <f aca="false">+N28-1</f>
        <v>-68</v>
      </c>
      <c r="P27" s="28" t="n">
        <f aca="false">+J27-J26</f>
        <v>-0.3</v>
      </c>
      <c r="Q27" s="29" t="n">
        <f aca="false">+K27-K26</f>
        <v>-0.279999999999999</v>
      </c>
      <c r="R27" s="29" t="n">
        <f aca="false">+L27-L26</f>
        <v>-0.292</v>
      </c>
      <c r="S27" s="30" t="n">
        <f aca="false">+M27-M26</f>
        <v>-0.292</v>
      </c>
      <c r="U27" s="18" t="n">
        <v>36712</v>
      </c>
      <c r="W27" s="19" t="n">
        <v>4.166</v>
      </c>
      <c r="X27" s="21" t="n">
        <v>4.326</v>
      </c>
      <c r="Y27" s="27" t="n">
        <v>3.921</v>
      </c>
      <c r="Z27" s="23" t="n">
        <v>4.314</v>
      </c>
    </row>
    <row r="28" customFormat="false" ht="12.75" hidden="false" customHeight="false" outlineLevel="0" collapsed="false">
      <c r="A28" s="18" t="n">
        <v>36713</v>
      </c>
      <c r="C28" s="19" t="n">
        <v>4.1</v>
      </c>
      <c r="D28" s="19" t="n">
        <v>0.15</v>
      </c>
      <c r="E28" s="19" t="n">
        <v>-0.245</v>
      </c>
      <c r="F28" s="19" t="n">
        <v>0.135</v>
      </c>
      <c r="G28" s="19"/>
      <c r="H28" s="2" t="n">
        <v>36713</v>
      </c>
      <c r="I28" s="2" t="str">
        <f aca="false">TEXT(H28,"ddd")</f>
        <v>Thu</v>
      </c>
      <c r="J28" s="26" t="n">
        <f aca="false">+C28</f>
        <v>4.1</v>
      </c>
      <c r="K28" s="21" t="n">
        <f aca="false">+C28+D28</f>
        <v>4.25</v>
      </c>
      <c r="L28" s="27" t="n">
        <f aca="false">+C28+E28</f>
        <v>3.855</v>
      </c>
      <c r="M28" s="23" t="n">
        <f aca="false">+C28+F28</f>
        <v>4.235</v>
      </c>
      <c r="N28" s="0" t="n">
        <f aca="false">+N29-1</f>
        <v>-67</v>
      </c>
      <c r="P28" s="28" t="n">
        <f aca="false">+J28-J27</f>
        <v>-0.0660000000000007</v>
      </c>
      <c r="Q28" s="29" t="n">
        <f aca="false">+K28-K27</f>
        <v>-0.0760000000000005</v>
      </c>
      <c r="R28" s="29" t="n">
        <f aca="false">+L28-L27</f>
        <v>-0.0660000000000007</v>
      </c>
      <c r="S28" s="30" t="n">
        <f aca="false">+M28-M27</f>
        <v>-0.0790000000000006</v>
      </c>
      <c r="U28" s="18" t="n">
        <v>36713</v>
      </c>
      <c r="W28" s="19" t="n">
        <v>4.1</v>
      </c>
      <c r="X28" s="21" t="n">
        <v>4.25</v>
      </c>
      <c r="Y28" s="27" t="n">
        <v>3.855</v>
      </c>
      <c r="Z28" s="23" t="n">
        <v>4.235</v>
      </c>
      <c r="AB28" s="0" t="n">
        <f aca="false">LN(W28/W27)</f>
        <v>-0.0159693691285183</v>
      </c>
      <c r="AC28" s="0" t="n">
        <f aca="false">LN(X28/X27)</f>
        <v>-0.0177243445945417</v>
      </c>
      <c r="AD28" s="0" t="n">
        <f aca="false">LN(Y28/Y27)</f>
        <v>-0.0169757162949018</v>
      </c>
      <c r="AE28" s="0" t="n">
        <f aca="false">LN(Z28/Z27)</f>
        <v>-0.0184822198629469</v>
      </c>
    </row>
    <row r="29" customFormat="false" ht="12.75" hidden="false" customHeight="false" outlineLevel="0" collapsed="false">
      <c r="A29" s="18" t="n">
        <v>36714</v>
      </c>
      <c r="C29" s="19" t="n">
        <v>4.302</v>
      </c>
      <c r="D29" s="19" t="n">
        <v>0.13</v>
      </c>
      <c r="E29" s="19" t="n">
        <v>-0.255</v>
      </c>
      <c r="F29" s="19" t="n">
        <v>0.112</v>
      </c>
      <c r="G29" s="19"/>
      <c r="H29" s="2" t="n">
        <v>36714</v>
      </c>
      <c r="I29" s="2" t="str">
        <f aca="false">TEXT(H29,"ddd")</f>
        <v>Fri</v>
      </c>
      <c r="J29" s="26" t="n">
        <f aca="false">+C29</f>
        <v>4.302</v>
      </c>
      <c r="K29" s="21" t="n">
        <f aca="false">+C29+D29</f>
        <v>4.432</v>
      </c>
      <c r="L29" s="27" t="n">
        <f aca="false">+C29+E29</f>
        <v>4.047</v>
      </c>
      <c r="M29" s="23" t="n">
        <f aca="false">+C29+F29</f>
        <v>4.414</v>
      </c>
      <c r="N29" s="0" t="n">
        <f aca="false">+N30-1</f>
        <v>-66</v>
      </c>
      <c r="P29" s="28" t="n">
        <f aca="false">+J29-J28</f>
        <v>0.202</v>
      </c>
      <c r="Q29" s="29" t="n">
        <f aca="false">+K29-K28</f>
        <v>0.182</v>
      </c>
      <c r="R29" s="29" t="n">
        <f aca="false">+L29-L28</f>
        <v>0.192</v>
      </c>
      <c r="S29" s="30" t="n">
        <f aca="false">+M29-M28</f>
        <v>0.179</v>
      </c>
      <c r="U29" s="18" t="n">
        <v>36714</v>
      </c>
      <c r="W29" s="19" t="n">
        <v>4.302</v>
      </c>
      <c r="X29" s="21" t="n">
        <v>4.432</v>
      </c>
      <c r="Y29" s="27" t="n">
        <v>4.047</v>
      </c>
      <c r="Z29" s="23" t="n">
        <v>4.414</v>
      </c>
      <c r="AB29" s="0" t="n">
        <f aca="false">LN(W29/W28)</f>
        <v>0.0480930571352762</v>
      </c>
      <c r="AC29" s="0" t="n">
        <f aca="false">LN(X29/X28)</f>
        <v>0.041931966508657</v>
      </c>
      <c r="AD29" s="0" t="n">
        <f aca="false">LN(Y29/Y28)</f>
        <v>0.0486048588784355</v>
      </c>
      <c r="AE29" s="0" t="n">
        <f aca="false">LN(Z29/Z28)</f>
        <v>0.0413979797305268</v>
      </c>
    </row>
    <row r="30" customFormat="false" ht="12.75" hidden="false" customHeight="false" outlineLevel="0" collapsed="false">
      <c r="A30" s="18" t="n">
        <v>36717</v>
      </c>
      <c r="C30" s="19" t="n">
        <v>4.29</v>
      </c>
      <c r="D30" s="19" t="n">
        <v>0.135</v>
      </c>
      <c r="E30" s="19" t="n">
        <v>-0.255</v>
      </c>
      <c r="F30" s="19" t="n">
        <v>0.125</v>
      </c>
      <c r="G30" s="19"/>
      <c r="H30" s="2" t="n">
        <v>36717</v>
      </c>
      <c r="I30" s="2" t="str">
        <f aca="false">TEXT(H30,"ddd")</f>
        <v>Mon</v>
      </c>
      <c r="J30" s="26" t="n">
        <f aca="false">+C30</f>
        <v>4.29</v>
      </c>
      <c r="K30" s="21" t="n">
        <f aca="false">+C30+D30</f>
        <v>4.425</v>
      </c>
      <c r="L30" s="27" t="n">
        <f aca="false">+C30+E30</f>
        <v>4.035</v>
      </c>
      <c r="M30" s="23" t="n">
        <f aca="false">+C30+F30</f>
        <v>4.415</v>
      </c>
      <c r="N30" s="0" t="n">
        <f aca="false">+N31-1</f>
        <v>-65</v>
      </c>
      <c r="P30" s="28" t="n">
        <f aca="false">+J30-J29</f>
        <v>-0.0119999999999996</v>
      </c>
      <c r="Q30" s="29" t="n">
        <f aca="false">+K30-K29</f>
        <v>-0.00699999999999967</v>
      </c>
      <c r="R30" s="29" t="n">
        <f aca="false">+L30-L29</f>
        <v>-0.0119999999999996</v>
      </c>
      <c r="S30" s="30" t="n">
        <f aca="false">+M30-M29</f>
        <v>0.00100000000000033</v>
      </c>
      <c r="U30" s="18" t="n">
        <v>36717</v>
      </c>
      <c r="W30" s="19" t="n">
        <v>4.29</v>
      </c>
      <c r="X30" s="21" t="n">
        <v>4.425</v>
      </c>
      <c r="Y30" s="27" t="n">
        <v>4.035</v>
      </c>
      <c r="Z30" s="23" t="n">
        <v>4.415</v>
      </c>
      <c r="AB30" s="0" t="n">
        <f aca="false">LN(W30/W29)</f>
        <v>-0.0027932979056126</v>
      </c>
      <c r="AC30" s="0" t="n">
        <f aca="false">LN(X30/X29)</f>
        <v>-0.00158067098508976</v>
      </c>
      <c r="AD30" s="0" t="n">
        <f aca="false">LN(Y30/Y29)</f>
        <v>-0.00296956417181632</v>
      </c>
      <c r="AE30" s="0" t="n">
        <f aca="false">LN(Z30/Z29)</f>
        <v>0.000226526221378859</v>
      </c>
    </row>
    <row r="31" customFormat="false" ht="12.75" hidden="false" customHeight="false" outlineLevel="0" collapsed="false">
      <c r="A31" s="18" t="n">
        <v>36718</v>
      </c>
      <c r="C31" s="19" t="n">
        <v>4.306</v>
      </c>
      <c r="D31" s="19" t="n">
        <v>0.128</v>
      </c>
      <c r="E31" s="19" t="n">
        <v>-0.255</v>
      </c>
      <c r="F31" s="19" t="n">
        <v>0.12</v>
      </c>
      <c r="G31" s="19"/>
      <c r="H31" s="2" t="n">
        <v>36718</v>
      </c>
      <c r="I31" s="2" t="str">
        <f aca="false">TEXT(H31,"ddd")</f>
        <v>Tue</v>
      </c>
      <c r="J31" s="26" t="n">
        <f aca="false">+C31</f>
        <v>4.306</v>
      </c>
      <c r="K31" s="21" t="n">
        <f aca="false">+C31+D31</f>
        <v>4.434</v>
      </c>
      <c r="L31" s="27" t="n">
        <f aca="false">+C31+E31</f>
        <v>4.051</v>
      </c>
      <c r="M31" s="23" t="n">
        <f aca="false">+C31+F31</f>
        <v>4.426</v>
      </c>
      <c r="N31" s="0" t="n">
        <f aca="false">+N32-1</f>
        <v>-64</v>
      </c>
      <c r="P31" s="28" t="n">
        <f aca="false">+J31-J30</f>
        <v>0.016</v>
      </c>
      <c r="Q31" s="29" t="n">
        <f aca="false">+K31-K30</f>
        <v>0.00900000000000034</v>
      </c>
      <c r="R31" s="29" t="n">
        <f aca="false">+L31-L30</f>
        <v>0.016</v>
      </c>
      <c r="S31" s="30" t="n">
        <f aca="false">+M31-M30</f>
        <v>0.0110000000000001</v>
      </c>
      <c r="U31" s="18" t="n">
        <v>36718</v>
      </c>
      <c r="W31" s="19" t="n">
        <v>4.306</v>
      </c>
      <c r="X31" s="21" t="n">
        <v>4.434</v>
      </c>
      <c r="Y31" s="27" t="n">
        <v>4.051</v>
      </c>
      <c r="Z31" s="23" t="n">
        <v>4.426</v>
      </c>
      <c r="AB31" s="0" t="n">
        <f aca="false">LN(W31/W30)</f>
        <v>0.00372266600224569</v>
      </c>
      <c r="AC31" s="0" t="n">
        <f aca="false">LN(X31/X30)</f>
        <v>0.00203183273422685</v>
      </c>
      <c r="AD31" s="0" t="n">
        <f aca="false">LN(Y31/Y30)</f>
        <v>0.0039574624986413</v>
      </c>
      <c r="AE31" s="0" t="n">
        <f aca="false">LN(Z31/Z30)</f>
        <v>0.0024884075729346</v>
      </c>
    </row>
    <row r="32" customFormat="false" ht="12.75" hidden="false" customHeight="false" outlineLevel="0" collapsed="false">
      <c r="A32" s="18" t="n">
        <v>36719</v>
      </c>
      <c r="C32" s="31" t="n">
        <v>4.101</v>
      </c>
      <c r="D32" s="31" t="n">
        <v>0.148</v>
      </c>
      <c r="E32" s="31" t="n">
        <v>-0.248</v>
      </c>
      <c r="F32" s="31" t="n">
        <v>0.128</v>
      </c>
      <c r="G32" s="31"/>
      <c r="H32" s="2" t="n">
        <v>36719</v>
      </c>
      <c r="I32" s="2" t="str">
        <f aca="false">TEXT(H32,"ddd")</f>
        <v>Wed</v>
      </c>
      <c r="J32" s="26" t="n">
        <f aca="false">+C32</f>
        <v>4.101</v>
      </c>
      <c r="K32" s="21" t="n">
        <f aca="false">+C32+D32</f>
        <v>4.249</v>
      </c>
      <c r="L32" s="27" t="n">
        <f aca="false">+C32+E32</f>
        <v>3.853</v>
      </c>
      <c r="M32" s="23" t="n">
        <f aca="false">+C32+F32</f>
        <v>4.229</v>
      </c>
      <c r="N32" s="0" t="n">
        <f aca="false">+N33-1</f>
        <v>-63</v>
      </c>
      <c r="P32" s="28" t="n">
        <f aca="false">+J32-J31</f>
        <v>-0.205</v>
      </c>
      <c r="Q32" s="29" t="n">
        <f aca="false">+K32-K31</f>
        <v>-0.185000000000001</v>
      </c>
      <c r="R32" s="29" t="n">
        <f aca="false">+L32-L31</f>
        <v>-0.198</v>
      </c>
      <c r="S32" s="30" t="n">
        <f aca="false">+M32-M31</f>
        <v>-0.197</v>
      </c>
      <c r="U32" s="18" t="n">
        <v>36719</v>
      </c>
      <c r="W32" s="31" t="n">
        <v>4.101</v>
      </c>
      <c r="X32" s="21" t="n">
        <v>4.249</v>
      </c>
      <c r="Y32" s="27" t="n">
        <v>3.853</v>
      </c>
      <c r="Z32" s="23" t="n">
        <v>4.229</v>
      </c>
      <c r="AB32" s="0" t="n">
        <f aca="false">LN(W32/W31)</f>
        <v>-0.0487785525322491</v>
      </c>
      <c r="AC32" s="0" t="n">
        <f aca="false">LN(X32/X31)</f>
        <v>-0.0426184500614453</v>
      </c>
      <c r="AD32" s="0" t="n">
        <f aca="false">LN(Y32/Y31)</f>
        <v>-0.050111698576533</v>
      </c>
      <c r="AE32" s="0" t="n">
        <f aca="false">LN(Z32/Z31)</f>
        <v>-0.0455306831385064</v>
      </c>
    </row>
    <row r="33" customFormat="false" ht="12.75" hidden="false" customHeight="false" outlineLevel="0" collapsed="false">
      <c r="A33" s="18" t="n">
        <v>36720</v>
      </c>
      <c r="C33" s="31" t="n">
        <v>4.218</v>
      </c>
      <c r="D33" s="31" t="n">
        <v>0.145</v>
      </c>
      <c r="E33" s="31" t="n">
        <v>-0.253</v>
      </c>
      <c r="F33" s="31" t="n">
        <v>0.12</v>
      </c>
      <c r="G33" s="31"/>
      <c r="H33" s="2" t="n">
        <v>36720</v>
      </c>
      <c r="I33" s="2" t="str">
        <f aca="false">TEXT(H33,"ddd")</f>
        <v>Thu</v>
      </c>
      <c r="J33" s="26" t="n">
        <f aca="false">+C33</f>
        <v>4.218</v>
      </c>
      <c r="K33" s="21" t="n">
        <f aca="false">+C33+D33</f>
        <v>4.363</v>
      </c>
      <c r="L33" s="27" t="n">
        <f aca="false">+C33+E33</f>
        <v>3.965</v>
      </c>
      <c r="M33" s="23" t="n">
        <f aca="false">+C33+F33</f>
        <v>4.338</v>
      </c>
      <c r="N33" s="0" t="n">
        <f aca="false">+N34-1</f>
        <v>-62</v>
      </c>
      <c r="P33" s="28" t="n">
        <f aca="false">+J33-J32</f>
        <v>0.117</v>
      </c>
      <c r="Q33" s="29" t="n">
        <f aca="false">+K33-K32</f>
        <v>0.114</v>
      </c>
      <c r="R33" s="29" t="n">
        <f aca="false">+L33-L32</f>
        <v>0.112</v>
      </c>
      <c r="S33" s="30" t="n">
        <f aca="false">+M33-M32</f>
        <v>0.109</v>
      </c>
      <c r="U33" s="18" t="n">
        <v>36720</v>
      </c>
      <c r="W33" s="31" t="n">
        <v>4.218</v>
      </c>
      <c r="X33" s="21" t="n">
        <v>4.363</v>
      </c>
      <c r="Y33" s="27" t="n">
        <v>3.965</v>
      </c>
      <c r="Z33" s="23" t="n">
        <v>4.338</v>
      </c>
      <c r="AB33" s="0" t="n">
        <f aca="false">LN(W33/W32)</f>
        <v>0.0281302356466606</v>
      </c>
      <c r="AC33" s="0" t="n">
        <f aca="false">LN(X33/X32)</f>
        <v>0.0264762330087981</v>
      </c>
      <c r="AD33" s="0" t="n">
        <f aca="false">LN(Y33/Y32)</f>
        <v>0.0286537894427908</v>
      </c>
      <c r="AE33" s="0" t="n">
        <f aca="false">LN(Z33/Z32)</f>
        <v>0.025447853914331</v>
      </c>
    </row>
    <row r="34" customFormat="false" ht="12.75" hidden="false" customHeight="false" outlineLevel="0" collapsed="false">
      <c r="A34" s="18" t="n">
        <v>36721</v>
      </c>
      <c r="C34" s="31" t="n">
        <v>4.205</v>
      </c>
      <c r="D34" s="31" t="n">
        <v>0.153</v>
      </c>
      <c r="E34" s="31" t="n">
        <v>-0.253</v>
      </c>
      <c r="F34" s="31" t="n">
        <v>0.12</v>
      </c>
      <c r="G34" s="31"/>
      <c r="H34" s="2" t="n">
        <v>36721</v>
      </c>
      <c r="I34" s="2" t="str">
        <f aca="false">TEXT(H34,"ddd")</f>
        <v>Fri</v>
      </c>
      <c r="J34" s="26" t="n">
        <f aca="false">+C34</f>
        <v>4.205</v>
      </c>
      <c r="K34" s="21" t="n">
        <f aca="false">+C34+D34</f>
        <v>4.358</v>
      </c>
      <c r="L34" s="27" t="n">
        <f aca="false">+C34+E34</f>
        <v>3.952</v>
      </c>
      <c r="M34" s="23" t="n">
        <f aca="false">+C34+F34</f>
        <v>4.325</v>
      </c>
      <c r="N34" s="0" t="n">
        <f aca="false">+N35-1</f>
        <v>-61</v>
      </c>
      <c r="P34" s="28" t="n">
        <f aca="false">+J34-J33</f>
        <v>-0.0129999999999999</v>
      </c>
      <c r="Q34" s="29" t="n">
        <f aca="false">+K34-K33</f>
        <v>-0.00499999999999989</v>
      </c>
      <c r="R34" s="29" t="n">
        <f aca="false">+L34-L33</f>
        <v>-0.0129999999999999</v>
      </c>
      <c r="S34" s="30" t="n">
        <f aca="false">+M34-M33</f>
        <v>-0.0129999999999999</v>
      </c>
      <c r="U34" s="18" t="n">
        <v>36721</v>
      </c>
      <c r="W34" s="31" t="n">
        <v>4.205</v>
      </c>
      <c r="X34" s="21" t="n">
        <v>4.358</v>
      </c>
      <c r="Y34" s="27" t="n">
        <v>3.952</v>
      </c>
      <c r="Z34" s="23" t="n">
        <v>4.325</v>
      </c>
      <c r="AB34" s="0" t="n">
        <f aca="false">LN(W34/W33)</f>
        <v>-0.00308678863167148</v>
      </c>
      <c r="AC34" s="0" t="n">
        <f aca="false">LN(X34/X33)</f>
        <v>-0.00114665761904442</v>
      </c>
      <c r="AD34" s="0" t="n">
        <f aca="false">LN(Y34/Y33)</f>
        <v>-0.00328407520118988</v>
      </c>
      <c r="AE34" s="0" t="n">
        <f aca="false">LN(Z34/Z33)</f>
        <v>-0.00300127202083998</v>
      </c>
    </row>
    <row r="35" customFormat="false" ht="12.75" hidden="false" customHeight="false" outlineLevel="0" collapsed="false">
      <c r="A35" s="18" t="n">
        <v>36724</v>
      </c>
      <c r="C35" s="31" t="n">
        <v>4.064</v>
      </c>
      <c r="D35" s="31" t="n">
        <v>0.173</v>
      </c>
      <c r="E35" s="31" t="n">
        <v>-0.243</v>
      </c>
      <c r="F35" s="31" t="n">
        <v>0.13</v>
      </c>
      <c r="G35" s="31"/>
      <c r="H35" s="2" t="n">
        <v>36724</v>
      </c>
      <c r="I35" s="2" t="str">
        <f aca="false">TEXT(H35,"ddd")</f>
        <v>Mon</v>
      </c>
      <c r="J35" s="26" t="n">
        <f aca="false">+C35</f>
        <v>4.064</v>
      </c>
      <c r="K35" s="21" t="n">
        <f aca="false">+C35+D35</f>
        <v>4.237</v>
      </c>
      <c r="L35" s="27" t="n">
        <f aca="false">+C35+E35</f>
        <v>3.821</v>
      </c>
      <c r="M35" s="23" t="n">
        <f aca="false">+C35+F35</f>
        <v>4.194</v>
      </c>
      <c r="N35" s="0" t="n">
        <f aca="false">+N36-1</f>
        <v>-60</v>
      </c>
      <c r="P35" s="28" t="n">
        <f aca="false">+J35-J34</f>
        <v>-0.141</v>
      </c>
      <c r="Q35" s="29" t="n">
        <f aca="false">+K35-K34</f>
        <v>-0.121</v>
      </c>
      <c r="R35" s="29" t="n">
        <f aca="false">+L35-L34</f>
        <v>-0.131</v>
      </c>
      <c r="S35" s="30" t="n">
        <f aca="false">+M35-M34</f>
        <v>-0.131</v>
      </c>
      <c r="U35" s="18" t="n">
        <v>36724</v>
      </c>
      <c r="W35" s="31" t="n">
        <v>4.064</v>
      </c>
      <c r="X35" s="21" t="n">
        <v>4.237</v>
      </c>
      <c r="Y35" s="27" t="n">
        <v>3.821</v>
      </c>
      <c r="Z35" s="23" t="n">
        <v>4.194</v>
      </c>
      <c r="AB35" s="0" t="n">
        <f aca="false">LN(W35/W34)</f>
        <v>-0.0341065831487307</v>
      </c>
      <c r="AC35" s="0" t="n">
        <f aca="false">LN(X35/X34)</f>
        <v>-0.0281577648780059</v>
      </c>
      <c r="AD35" s="0" t="n">
        <f aca="false">LN(Y35/Y34)</f>
        <v>-0.0337096114208584</v>
      </c>
      <c r="AE35" s="0" t="n">
        <f aca="false">LN(Z35/Z34)</f>
        <v>-0.0307572079041145</v>
      </c>
    </row>
    <row r="36" customFormat="false" ht="12.75" hidden="false" customHeight="false" outlineLevel="0" collapsed="false">
      <c r="A36" s="18" t="n">
        <v>36725</v>
      </c>
      <c r="C36" s="31" t="n">
        <v>4.085</v>
      </c>
      <c r="D36" s="31" t="n">
        <v>0.183</v>
      </c>
      <c r="E36" s="31" t="n">
        <v>-0.248</v>
      </c>
      <c r="F36" s="31" t="n">
        <v>0.108</v>
      </c>
      <c r="G36" s="31"/>
      <c r="H36" s="2" t="n">
        <v>36725</v>
      </c>
      <c r="I36" s="2" t="str">
        <f aca="false">TEXT(H36,"ddd")</f>
        <v>Tue</v>
      </c>
      <c r="J36" s="26" t="n">
        <f aca="false">+C36</f>
        <v>4.085</v>
      </c>
      <c r="K36" s="21" t="n">
        <f aca="false">+C36+D36</f>
        <v>4.268</v>
      </c>
      <c r="L36" s="27" t="n">
        <f aca="false">+C36+E36</f>
        <v>3.837</v>
      </c>
      <c r="M36" s="23" t="n">
        <f aca="false">+C36+F36</f>
        <v>4.193</v>
      </c>
      <c r="N36" s="0" t="n">
        <f aca="false">+N37-1</f>
        <v>-59</v>
      </c>
      <c r="P36" s="28" t="n">
        <f aca="false">+J36-J35</f>
        <v>0.0209999999999999</v>
      </c>
      <c r="Q36" s="29" t="n">
        <f aca="false">+K36-K35</f>
        <v>0.0309999999999997</v>
      </c>
      <c r="R36" s="29" t="n">
        <f aca="false">+L36-L35</f>
        <v>0.0159999999999996</v>
      </c>
      <c r="S36" s="30" t="n">
        <f aca="false">+M36-M35</f>
        <v>-0.00100000000000033</v>
      </c>
      <c r="U36" s="18" t="n">
        <v>36725</v>
      </c>
      <c r="W36" s="31" t="n">
        <v>4.085</v>
      </c>
      <c r="X36" s="21" t="n">
        <v>4.268</v>
      </c>
      <c r="Y36" s="27" t="n">
        <v>3.837</v>
      </c>
      <c r="Z36" s="23" t="n">
        <v>4.193</v>
      </c>
      <c r="AB36" s="0" t="n">
        <f aca="false">LN(W36/W35)</f>
        <v>0.00515401803578537</v>
      </c>
      <c r="AC36" s="0" t="n">
        <f aca="false">LN(X36/X35)</f>
        <v>0.00728986179508467</v>
      </c>
      <c r="AD36" s="0" t="n">
        <f aca="false">LN(Y36/Y35)</f>
        <v>0.00417864280005232</v>
      </c>
      <c r="AE36" s="0" t="n">
        <f aca="false">LN(Z36/Z35)</f>
        <v>-0.000238464291102707</v>
      </c>
    </row>
    <row r="37" customFormat="false" ht="12.75" hidden="false" customHeight="false" outlineLevel="0" collapsed="false">
      <c r="A37" s="18" t="n">
        <v>36726</v>
      </c>
      <c r="C37" s="31" t="n">
        <v>3.955</v>
      </c>
      <c r="D37" s="31" t="n">
        <v>0.21</v>
      </c>
      <c r="E37" s="31" t="n">
        <v>-0.235</v>
      </c>
      <c r="F37" s="31" t="n">
        <v>0.155</v>
      </c>
      <c r="G37" s="31"/>
      <c r="H37" s="2" t="n">
        <v>36726</v>
      </c>
      <c r="I37" s="2" t="str">
        <f aca="false">TEXT(H37,"ddd")</f>
        <v>Wed</v>
      </c>
      <c r="J37" s="26" t="n">
        <f aca="false">+C37</f>
        <v>3.955</v>
      </c>
      <c r="K37" s="21" t="n">
        <f aca="false">+C37+D37</f>
        <v>4.165</v>
      </c>
      <c r="L37" s="27" t="n">
        <f aca="false">+C37+E37</f>
        <v>3.72</v>
      </c>
      <c r="M37" s="23" t="n">
        <f aca="false">+C37+F37</f>
        <v>4.11</v>
      </c>
      <c r="N37" s="0" t="n">
        <f aca="false">+N38-1</f>
        <v>-58</v>
      </c>
      <c r="P37" s="28" t="n">
        <f aca="false">+J37-J36</f>
        <v>-0.13</v>
      </c>
      <c r="Q37" s="29" t="n">
        <f aca="false">+K37-K36</f>
        <v>-0.103</v>
      </c>
      <c r="R37" s="29" t="n">
        <f aca="false">+L37-L36</f>
        <v>-0.117</v>
      </c>
      <c r="S37" s="30" t="n">
        <f aca="false">+M37-M36</f>
        <v>-0.0829999999999993</v>
      </c>
      <c r="U37" s="18" t="n">
        <v>36726</v>
      </c>
      <c r="W37" s="31" t="n">
        <v>3.955</v>
      </c>
      <c r="X37" s="21" t="n">
        <v>4.165</v>
      </c>
      <c r="Y37" s="27" t="n">
        <v>3.72</v>
      </c>
      <c r="Z37" s="23" t="n">
        <v>4.11</v>
      </c>
      <c r="AB37" s="0" t="n">
        <f aca="false">LN(W37/W36)</f>
        <v>-0.032341127092349</v>
      </c>
      <c r="AC37" s="0" t="n">
        <f aca="false">LN(X37/X36)</f>
        <v>-0.0244290578207008</v>
      </c>
      <c r="AD37" s="0" t="n">
        <f aca="false">LN(Y37/Y36)</f>
        <v>-0.03096714297976</v>
      </c>
      <c r="AE37" s="0" t="n">
        <f aca="false">LN(Z37/Z36)</f>
        <v>-0.0199934396804822</v>
      </c>
    </row>
    <row r="38" customFormat="false" ht="12.75" hidden="false" customHeight="false" outlineLevel="0" collapsed="false">
      <c r="A38" s="18" t="n">
        <v>36727</v>
      </c>
      <c r="C38" s="31" t="n">
        <v>3.932</v>
      </c>
      <c r="D38" s="31" t="n">
        <v>0.253</v>
      </c>
      <c r="E38" s="31" t="n">
        <v>-0.238</v>
      </c>
      <c r="F38" s="31" t="n">
        <v>0.185</v>
      </c>
      <c r="G38" s="31"/>
      <c r="H38" s="2" t="n">
        <v>36727</v>
      </c>
      <c r="I38" s="2" t="str">
        <f aca="false">TEXT(H38,"ddd")</f>
        <v>Thu</v>
      </c>
      <c r="J38" s="26" t="n">
        <f aca="false">+C38</f>
        <v>3.932</v>
      </c>
      <c r="K38" s="21" t="n">
        <f aca="false">+C38+D38</f>
        <v>4.185</v>
      </c>
      <c r="L38" s="27" t="n">
        <f aca="false">+C38+E38</f>
        <v>3.694</v>
      </c>
      <c r="M38" s="23" t="n">
        <f aca="false">+C38+F38</f>
        <v>4.117</v>
      </c>
      <c r="N38" s="0" t="n">
        <f aca="false">+N39-1</f>
        <v>-57</v>
      </c>
      <c r="P38" s="28" t="n">
        <f aca="false">+J38-J37</f>
        <v>-0.0230000000000001</v>
      </c>
      <c r="Q38" s="29" t="n">
        <f aca="false">+K38-K37</f>
        <v>0.0199999999999996</v>
      </c>
      <c r="R38" s="29" t="n">
        <f aca="false">+L38-L37</f>
        <v>-0.0260000000000002</v>
      </c>
      <c r="S38" s="30" t="n">
        <f aca="false">+M38-M37</f>
        <v>0.00699999999999967</v>
      </c>
      <c r="U38" s="18" t="n">
        <v>36727</v>
      </c>
      <c r="W38" s="31" t="n">
        <v>3.932</v>
      </c>
      <c r="X38" s="21" t="n">
        <v>4.185</v>
      </c>
      <c r="Y38" s="27" t="n">
        <v>3.694</v>
      </c>
      <c r="Z38" s="23" t="n">
        <v>4.117</v>
      </c>
      <c r="AB38" s="0" t="n">
        <f aca="false">LN(W38/W37)</f>
        <v>-0.00583239893469708</v>
      </c>
      <c r="AC38" s="0" t="n">
        <f aca="false">LN(X38/X37)</f>
        <v>0.00479042832263252</v>
      </c>
      <c r="AD38" s="0" t="n">
        <f aca="false">LN(Y38/Y37)</f>
        <v>-0.00701378650800705</v>
      </c>
      <c r="AE38" s="0" t="n">
        <f aca="false">LN(Z38/Z37)</f>
        <v>0.00170171427962443</v>
      </c>
    </row>
    <row r="39" customFormat="false" ht="12.75" hidden="false" customHeight="false" outlineLevel="0" collapsed="false">
      <c r="A39" s="18" t="n">
        <v>36728</v>
      </c>
      <c r="C39" s="31" t="n">
        <v>3.907</v>
      </c>
      <c r="D39" s="31" t="n">
        <v>0.253</v>
      </c>
      <c r="E39" s="31" t="n">
        <v>-0.235</v>
      </c>
      <c r="F39" s="31" t="n">
        <v>0.185</v>
      </c>
      <c r="G39" s="31"/>
      <c r="H39" s="2" t="n">
        <v>36728</v>
      </c>
      <c r="I39" s="2" t="str">
        <f aca="false">TEXT(H39,"ddd")</f>
        <v>Fri</v>
      </c>
      <c r="J39" s="26" t="n">
        <f aca="false">+C39</f>
        <v>3.907</v>
      </c>
      <c r="K39" s="21" t="n">
        <f aca="false">+C39+D39</f>
        <v>4.16</v>
      </c>
      <c r="L39" s="27" t="n">
        <f aca="false">+C39+E39</f>
        <v>3.672</v>
      </c>
      <c r="M39" s="23" t="n">
        <f aca="false">+C39+F39</f>
        <v>4.092</v>
      </c>
      <c r="N39" s="0" t="n">
        <f aca="false">+N40-1</f>
        <v>-56</v>
      </c>
      <c r="P39" s="28" t="n">
        <f aca="false">+J39-J38</f>
        <v>-0.0249999999999999</v>
      </c>
      <c r="Q39" s="29" t="n">
        <f aca="false">+K39-K38</f>
        <v>-0.0249999999999995</v>
      </c>
      <c r="R39" s="29" t="n">
        <f aca="false">+L39-L38</f>
        <v>-0.0219999999999998</v>
      </c>
      <c r="S39" s="30" t="n">
        <f aca="false">+M39-M38</f>
        <v>-0.0250000000000004</v>
      </c>
      <c r="U39" s="18" t="n">
        <v>36728</v>
      </c>
      <c r="W39" s="31" t="n">
        <v>3.907</v>
      </c>
      <c r="X39" s="21" t="n">
        <v>4.16</v>
      </c>
      <c r="Y39" s="27" t="n">
        <v>3.672</v>
      </c>
      <c r="Z39" s="23" t="n">
        <v>4.092</v>
      </c>
      <c r="AB39" s="0" t="n">
        <f aca="false">LN(W39/W38)</f>
        <v>-0.0063783862119866</v>
      </c>
      <c r="AC39" s="0" t="n">
        <f aca="false">LN(X39/X38)</f>
        <v>-0.00599162966826664</v>
      </c>
      <c r="AD39" s="0" t="n">
        <f aca="false">LN(Y39/Y38)</f>
        <v>-0.0059734090188041</v>
      </c>
      <c r="AE39" s="0" t="n">
        <f aca="false">LN(Z39/Z38)</f>
        <v>-0.00609089469838772</v>
      </c>
    </row>
    <row r="40" customFormat="false" ht="12.75" hidden="false" customHeight="false" outlineLevel="0" collapsed="false">
      <c r="A40" s="18" t="n">
        <v>36731</v>
      </c>
      <c r="C40" s="31" t="n">
        <v>3.81</v>
      </c>
      <c r="D40" s="31" t="n">
        <v>0.263</v>
      </c>
      <c r="E40" s="31" t="n">
        <v>-0.235</v>
      </c>
      <c r="F40" s="31" t="n">
        <v>0.205</v>
      </c>
      <c r="G40" s="31"/>
      <c r="H40" s="2" t="n">
        <v>36731</v>
      </c>
      <c r="I40" s="2" t="str">
        <f aca="false">TEXT(H40,"ddd")</f>
        <v>Mon</v>
      </c>
      <c r="J40" s="26" t="n">
        <f aca="false">+C40</f>
        <v>3.81</v>
      </c>
      <c r="K40" s="21" t="n">
        <f aca="false">+C40+D40</f>
        <v>4.073</v>
      </c>
      <c r="L40" s="27" t="n">
        <f aca="false">+C40+E40</f>
        <v>3.575</v>
      </c>
      <c r="M40" s="23" t="n">
        <f aca="false">+C40+F40</f>
        <v>4.015</v>
      </c>
      <c r="N40" s="0" t="n">
        <f aca="false">+N41-1</f>
        <v>-55</v>
      </c>
      <c r="P40" s="28" t="n">
        <f aca="false">+J40-J39</f>
        <v>-0.097</v>
      </c>
      <c r="Q40" s="29" t="n">
        <f aca="false">+K40-K39</f>
        <v>-0.0869999999999997</v>
      </c>
      <c r="R40" s="29" t="n">
        <f aca="false">+L40-L39</f>
        <v>-0.097</v>
      </c>
      <c r="S40" s="30" t="n">
        <f aca="false">+M40-M39</f>
        <v>-0.077</v>
      </c>
      <c r="U40" s="18" t="n">
        <v>36731</v>
      </c>
      <c r="W40" s="31" t="n">
        <v>3.81</v>
      </c>
      <c r="X40" s="21" t="n">
        <v>4.073</v>
      </c>
      <c r="Y40" s="27" t="n">
        <v>3.575</v>
      </c>
      <c r="Z40" s="23" t="n">
        <v>4.015</v>
      </c>
      <c r="AB40" s="0" t="n">
        <f aca="false">LN(W40/W39)</f>
        <v>-0.025140626934324</v>
      </c>
      <c r="AC40" s="0" t="n">
        <f aca="false">LN(X40/X39)</f>
        <v>-0.0211352456068964</v>
      </c>
      <c r="AD40" s="0" t="n">
        <f aca="false">LN(Y40/Y39)</f>
        <v>-0.026771296612273</v>
      </c>
      <c r="AE40" s="0" t="n">
        <f aca="false">LN(Z40/Z39)</f>
        <v>-0.018996500690655</v>
      </c>
    </row>
    <row r="41" customFormat="false" ht="12.75" hidden="false" customHeight="false" outlineLevel="0" collapsed="false">
      <c r="A41" s="18" t="n">
        <v>36732</v>
      </c>
      <c r="C41" s="31" t="n">
        <v>3.76</v>
      </c>
      <c r="D41" s="31" t="n">
        <v>0.248</v>
      </c>
      <c r="E41" s="31" t="n">
        <v>-0.235</v>
      </c>
      <c r="F41" s="31" t="n">
        <v>0.185</v>
      </c>
      <c r="G41" s="31"/>
      <c r="H41" s="2" t="n">
        <v>36732</v>
      </c>
      <c r="I41" s="2" t="str">
        <f aca="false">TEXT(H41,"ddd")</f>
        <v>Tue</v>
      </c>
      <c r="J41" s="26" t="n">
        <f aca="false">+C41</f>
        <v>3.76</v>
      </c>
      <c r="K41" s="21" t="n">
        <f aca="false">+C41+D41</f>
        <v>4.008</v>
      </c>
      <c r="L41" s="27" t="n">
        <f aca="false">+C41+E41</f>
        <v>3.525</v>
      </c>
      <c r="M41" s="23" t="n">
        <f aca="false">+C41+F41</f>
        <v>3.945</v>
      </c>
      <c r="N41" s="0" t="n">
        <f aca="false">+N42-1</f>
        <v>-54</v>
      </c>
      <c r="P41" s="28" t="n">
        <f aca="false">+J41-J40</f>
        <v>-0.0500000000000003</v>
      </c>
      <c r="Q41" s="29" t="n">
        <f aca="false">+K41-K40</f>
        <v>-0.0650000000000004</v>
      </c>
      <c r="R41" s="29" t="n">
        <f aca="false">+L41-L40</f>
        <v>-0.0500000000000003</v>
      </c>
      <c r="S41" s="30" t="n">
        <f aca="false">+M41-M40</f>
        <v>-0.0699999999999998</v>
      </c>
      <c r="U41" s="18" t="n">
        <v>36732</v>
      </c>
      <c r="W41" s="31" t="n">
        <v>3.76</v>
      </c>
      <c r="X41" s="21" t="n">
        <v>4.008</v>
      </c>
      <c r="Y41" s="27" t="n">
        <v>3.525</v>
      </c>
      <c r="Z41" s="23" t="n">
        <v>3.945</v>
      </c>
      <c r="AB41" s="0" t="n">
        <f aca="false">LN(W41/W40)</f>
        <v>-0.0132102317368066</v>
      </c>
      <c r="AC41" s="0" t="n">
        <f aca="false">LN(X41/X40)</f>
        <v>-0.0160874648837119</v>
      </c>
      <c r="AD41" s="0" t="n">
        <f aca="false">LN(Y41/Y40)</f>
        <v>-0.0140847398817391</v>
      </c>
      <c r="AE41" s="0" t="n">
        <f aca="false">LN(Z41/Z40)</f>
        <v>-0.0175883931008874</v>
      </c>
    </row>
    <row r="42" customFormat="false" ht="12.75" hidden="false" customHeight="false" outlineLevel="0" collapsed="false">
      <c r="A42" s="18" t="n">
        <v>36733</v>
      </c>
      <c r="C42" s="31" t="n">
        <v>3.89</v>
      </c>
      <c r="D42" s="31" t="n">
        <v>0.235</v>
      </c>
      <c r="E42" s="31" t="n">
        <v>-0.24</v>
      </c>
      <c r="F42" s="31" t="n">
        <v>0.18</v>
      </c>
      <c r="G42" s="31"/>
      <c r="H42" s="2" t="n">
        <v>36733</v>
      </c>
      <c r="I42" s="2" t="str">
        <f aca="false">TEXT(H42,"ddd")</f>
        <v>Wed</v>
      </c>
      <c r="J42" s="26" t="n">
        <f aca="false">+C42</f>
        <v>3.89</v>
      </c>
      <c r="K42" s="21" t="n">
        <f aca="false">+C42+D42</f>
        <v>4.125</v>
      </c>
      <c r="L42" s="27" t="n">
        <f aca="false">+C42+E42</f>
        <v>3.65</v>
      </c>
      <c r="M42" s="23" t="n">
        <f aca="false">+C42+F42</f>
        <v>4.07</v>
      </c>
      <c r="N42" s="0" t="n">
        <f aca="false">+N43-1</f>
        <v>-53</v>
      </c>
      <c r="P42" s="28" t="n">
        <f aca="false">+J42-J41</f>
        <v>0.13</v>
      </c>
      <c r="Q42" s="29" t="n">
        <f aca="false">+K42-K41</f>
        <v>0.117</v>
      </c>
      <c r="R42" s="29" t="n">
        <f aca="false">+L42-L41</f>
        <v>0.125</v>
      </c>
      <c r="S42" s="30" t="n">
        <f aca="false">+M42-M41</f>
        <v>0.125</v>
      </c>
      <c r="U42" s="18" t="n">
        <v>36733</v>
      </c>
      <c r="W42" s="31" t="n">
        <v>3.89</v>
      </c>
      <c r="X42" s="21" t="n">
        <v>4.125</v>
      </c>
      <c r="Y42" s="27" t="n">
        <v>3.65</v>
      </c>
      <c r="Z42" s="23" t="n">
        <v>4.07</v>
      </c>
      <c r="AB42" s="0" t="n">
        <f aca="false">LN(W42/W41)</f>
        <v>0.0339902002285519</v>
      </c>
      <c r="AC42" s="0" t="n">
        <f aca="false">LN(X42/X41)</f>
        <v>0.0287736560040805</v>
      </c>
      <c r="AD42" s="0" t="n">
        <f aca="false">LN(Y42/Y41)</f>
        <v>0.0348467313301681</v>
      </c>
      <c r="AE42" s="0" t="n">
        <f aca="false">LN(Z42/Z41)</f>
        <v>0.0311940451566661</v>
      </c>
    </row>
    <row r="43" customFormat="false" ht="12.75" hidden="false" customHeight="false" outlineLevel="0" collapsed="false">
      <c r="A43" s="18" t="n">
        <v>36734</v>
      </c>
      <c r="C43" s="31" t="n">
        <v>3.951</v>
      </c>
      <c r="D43" s="31" t="n">
        <v>0.23</v>
      </c>
      <c r="E43" s="31" t="n">
        <v>-0.243</v>
      </c>
      <c r="F43" s="31" t="n">
        <v>0.165</v>
      </c>
      <c r="G43" s="31"/>
      <c r="H43" s="2" t="n">
        <v>36734</v>
      </c>
      <c r="I43" s="2" t="str">
        <f aca="false">TEXT(H43,"ddd")</f>
        <v>Thu</v>
      </c>
      <c r="J43" s="26" t="n">
        <f aca="false">+C43</f>
        <v>3.951</v>
      </c>
      <c r="K43" s="21" t="n">
        <f aca="false">+C43+D43</f>
        <v>4.181</v>
      </c>
      <c r="L43" s="27" t="n">
        <f aca="false">+C43+E43</f>
        <v>3.708</v>
      </c>
      <c r="M43" s="23" t="n">
        <f aca="false">+C43+F43</f>
        <v>4.116</v>
      </c>
      <c r="N43" s="0" t="n">
        <f aca="false">+N44-1</f>
        <v>-52</v>
      </c>
      <c r="P43" s="28" t="n">
        <f aca="false">+J43-J42</f>
        <v>0.0609999999999999</v>
      </c>
      <c r="Q43" s="29" t="n">
        <f aca="false">+K43-K42</f>
        <v>0.0560000000000001</v>
      </c>
      <c r="R43" s="29" t="n">
        <f aca="false">+L43-L42</f>
        <v>0.0579999999999998</v>
      </c>
      <c r="S43" s="30" t="n">
        <f aca="false">+M43-M42</f>
        <v>0.0459999999999994</v>
      </c>
      <c r="U43" s="18" t="n">
        <v>36734</v>
      </c>
      <c r="W43" s="31" t="n">
        <v>3.951</v>
      </c>
      <c r="X43" s="21" t="n">
        <v>4.181</v>
      </c>
      <c r="Y43" s="27" t="n">
        <v>3.708</v>
      </c>
      <c r="Z43" s="23" t="n">
        <v>4.116</v>
      </c>
      <c r="AB43" s="0" t="n">
        <f aca="false">LN(W43/W42)</f>
        <v>0.0155595537988988</v>
      </c>
      <c r="AC43" s="0" t="n">
        <f aca="false">LN(X43/X42)</f>
        <v>0.0134844325877837</v>
      </c>
      <c r="AD43" s="0" t="n">
        <f aca="false">LN(Y43/Y42)</f>
        <v>0.0157654801092087</v>
      </c>
      <c r="AE43" s="0" t="n">
        <f aca="false">LN(Z43/Z42)</f>
        <v>0.0112388185172995</v>
      </c>
    </row>
    <row r="44" customFormat="false" ht="12.75" hidden="false" customHeight="false" outlineLevel="0" collapsed="false">
      <c r="A44" s="18" t="n">
        <v>36735</v>
      </c>
      <c r="C44" s="31" t="n">
        <v>3.956</v>
      </c>
      <c r="D44" s="31" t="n">
        <v>0.26</v>
      </c>
      <c r="E44" s="31" t="n">
        <v>-0.258</v>
      </c>
      <c r="F44" s="31" t="n">
        <v>0.155</v>
      </c>
      <c r="G44" s="31"/>
      <c r="H44" s="2" t="n">
        <v>36735</v>
      </c>
      <c r="I44" s="2" t="str">
        <f aca="false">TEXT(H44,"ddd")</f>
        <v>Fri</v>
      </c>
      <c r="J44" s="26" t="n">
        <f aca="false">+C44</f>
        <v>3.956</v>
      </c>
      <c r="K44" s="21" t="n">
        <f aca="false">+C44+D44</f>
        <v>4.216</v>
      </c>
      <c r="L44" s="27" t="n">
        <f aca="false">+C44+E44</f>
        <v>3.698</v>
      </c>
      <c r="M44" s="23" t="n">
        <f aca="false">+C44+F44</f>
        <v>4.111</v>
      </c>
      <c r="N44" s="0" t="n">
        <f aca="false">+N45-1</f>
        <v>-51</v>
      </c>
      <c r="P44" s="28" t="n">
        <f aca="false">+J44-J43</f>
        <v>0.00499999999999989</v>
      </c>
      <c r="Q44" s="29" t="n">
        <f aca="false">+K44-K43</f>
        <v>0.0350000000000001</v>
      </c>
      <c r="R44" s="29" t="n">
        <f aca="false">+L44-L43</f>
        <v>-0.0100000000000002</v>
      </c>
      <c r="S44" s="30" t="n">
        <f aca="false">+M44-M43</f>
        <v>-0.00499999999999989</v>
      </c>
      <c r="U44" s="18" t="n">
        <v>36735</v>
      </c>
      <c r="W44" s="31" t="n">
        <v>3.956</v>
      </c>
      <c r="X44" s="21" t="n">
        <v>4.216</v>
      </c>
      <c r="Y44" s="27" t="n">
        <v>3.698</v>
      </c>
      <c r="Z44" s="23" t="n">
        <v>4.111</v>
      </c>
      <c r="AB44" s="0" t="n">
        <f aca="false">LN(W44/W43)</f>
        <v>0.00126470233121199</v>
      </c>
      <c r="AC44" s="0" t="n">
        <f aca="false">LN(X44/X43)</f>
        <v>0.00833635886463335</v>
      </c>
      <c r="AD44" s="0" t="n">
        <f aca="false">LN(Y44/Y43)</f>
        <v>-0.00270051473867568</v>
      </c>
      <c r="AE44" s="0" t="n">
        <f aca="false">LN(Z44/Z43)</f>
        <v>-0.00121551005606174</v>
      </c>
    </row>
    <row r="45" customFormat="false" ht="12.75" hidden="false" customHeight="false" outlineLevel="0" collapsed="false">
      <c r="A45" s="18" t="n">
        <v>36738</v>
      </c>
      <c r="C45" s="31" t="n">
        <v>3.906</v>
      </c>
      <c r="D45" s="31" t="n">
        <v>0.3</v>
      </c>
      <c r="E45" s="31" t="n">
        <v>-0.253</v>
      </c>
      <c r="F45" s="31" t="n">
        <v>0.175</v>
      </c>
      <c r="G45" s="31"/>
      <c r="H45" s="2" t="n">
        <v>36738</v>
      </c>
      <c r="I45" s="2" t="str">
        <f aca="false">TEXT(H45,"ddd")</f>
        <v>Mon</v>
      </c>
      <c r="J45" s="26" t="n">
        <f aca="false">+C45</f>
        <v>3.906</v>
      </c>
      <c r="K45" s="21" t="n">
        <f aca="false">+C45+D45</f>
        <v>4.206</v>
      </c>
      <c r="L45" s="27" t="n">
        <f aca="false">+C45+E45</f>
        <v>3.653</v>
      </c>
      <c r="M45" s="23" t="n">
        <f aca="false">+C45+F45</f>
        <v>4.081</v>
      </c>
      <c r="N45" s="0" t="n">
        <f aca="false">+N46-1</f>
        <v>-50</v>
      </c>
      <c r="P45" s="28" t="n">
        <f aca="false">+J45-J44</f>
        <v>-0.0499999999999998</v>
      </c>
      <c r="Q45" s="29" t="n">
        <f aca="false">+K45-K44</f>
        <v>-0.00999999999999979</v>
      </c>
      <c r="R45" s="29" t="n">
        <f aca="false">+L45-L44</f>
        <v>-0.0449999999999999</v>
      </c>
      <c r="S45" s="30" t="n">
        <f aca="false">+M45-M44</f>
        <v>-0.0299999999999994</v>
      </c>
      <c r="U45" s="18" t="n">
        <v>36738</v>
      </c>
      <c r="W45" s="31" t="n">
        <v>3.906</v>
      </c>
      <c r="X45" s="21" t="n">
        <v>4.206</v>
      </c>
      <c r="Y45" s="27" t="n">
        <v>3.653</v>
      </c>
      <c r="Z45" s="23" t="n">
        <v>4.081</v>
      </c>
      <c r="AB45" s="0" t="n">
        <f aca="false">LN(W45/W44)</f>
        <v>-0.0127195813059785</v>
      </c>
      <c r="AC45" s="0" t="n">
        <f aca="false">LN(X45/X44)</f>
        <v>-0.00237473395855312</v>
      </c>
      <c r="AD45" s="0" t="n">
        <f aca="false">LN(Y45/Y44)</f>
        <v>-0.0122433851517876</v>
      </c>
      <c r="AE45" s="0" t="n">
        <f aca="false">LN(Z45/Z44)</f>
        <v>-0.00732425149207262</v>
      </c>
    </row>
    <row r="46" customFormat="false" ht="12.75" hidden="false" customHeight="false" outlineLevel="0" collapsed="false">
      <c r="A46" s="18" t="n">
        <v>36739</v>
      </c>
      <c r="C46" s="31" t="n">
        <v>4.08</v>
      </c>
      <c r="D46" s="31" t="n">
        <v>0.243</v>
      </c>
      <c r="E46" s="31" t="n">
        <v>-0.285</v>
      </c>
      <c r="F46" s="31" t="n">
        <v>0.13</v>
      </c>
      <c r="G46" s="31"/>
      <c r="H46" s="2" t="n">
        <v>36739</v>
      </c>
      <c r="I46" s="2" t="str">
        <f aca="false">TEXT(H46,"ddd")</f>
        <v>Tue</v>
      </c>
      <c r="J46" s="26" t="n">
        <f aca="false">+C46</f>
        <v>4.08</v>
      </c>
      <c r="K46" s="21" t="n">
        <f aca="false">+C46+D46</f>
        <v>4.323</v>
      </c>
      <c r="L46" s="27" t="n">
        <f aca="false">+C46+E46</f>
        <v>3.795</v>
      </c>
      <c r="M46" s="23" t="n">
        <f aca="false">+C46+F46</f>
        <v>4.21</v>
      </c>
      <c r="N46" s="0" t="n">
        <f aca="false">+N47-1</f>
        <v>-49</v>
      </c>
      <c r="P46" s="28" t="n">
        <f aca="false">+J46-J45</f>
        <v>0.174</v>
      </c>
      <c r="Q46" s="29" t="n">
        <f aca="false">+K46-K45</f>
        <v>0.117</v>
      </c>
      <c r="R46" s="29" t="n">
        <f aca="false">+L46-L45</f>
        <v>0.142</v>
      </c>
      <c r="S46" s="30" t="n">
        <f aca="false">+M46-M45</f>
        <v>0.129</v>
      </c>
      <c r="U46" s="18" t="n">
        <v>36739</v>
      </c>
      <c r="W46" s="31" t="n">
        <v>4.08</v>
      </c>
      <c r="X46" s="21" t="n">
        <v>4.323</v>
      </c>
      <c r="Y46" s="27" t="n">
        <v>3.795</v>
      </c>
      <c r="Z46" s="23" t="n">
        <v>4.21</v>
      </c>
      <c r="AB46" s="0" t="n">
        <f aca="false">LN(W46/W45)</f>
        <v>0.0435831559615831</v>
      </c>
      <c r="AC46" s="0" t="n">
        <f aca="false">LN(X46/X45)</f>
        <v>0.0274375284049866</v>
      </c>
      <c r="AD46" s="0" t="n">
        <f aca="false">LN(Y46/Y45)</f>
        <v>0.0381356630344477</v>
      </c>
      <c r="AE46" s="0" t="n">
        <f aca="false">LN(Z46/Z45)</f>
        <v>0.0311205912706214</v>
      </c>
    </row>
    <row r="47" customFormat="false" ht="12.75" hidden="false" customHeight="false" outlineLevel="0" collapsed="false">
      <c r="A47" s="18" t="n">
        <v>36740</v>
      </c>
      <c r="C47" s="31" t="n">
        <v>4.297</v>
      </c>
      <c r="D47" s="31" t="n">
        <v>0.23</v>
      </c>
      <c r="E47" s="31" t="n">
        <v>-0.315</v>
      </c>
      <c r="F47" s="31" t="n">
        <v>0.135</v>
      </c>
      <c r="G47" s="31"/>
      <c r="H47" s="2" t="n">
        <v>36740</v>
      </c>
      <c r="I47" s="2" t="str">
        <f aca="false">TEXT(H47,"ddd")</f>
        <v>Wed</v>
      </c>
      <c r="J47" s="26" t="n">
        <f aca="false">+C47</f>
        <v>4.297</v>
      </c>
      <c r="K47" s="21" t="n">
        <f aca="false">+C47+D47</f>
        <v>4.527</v>
      </c>
      <c r="L47" s="27" t="n">
        <f aca="false">+C47+E47</f>
        <v>3.982</v>
      </c>
      <c r="M47" s="23" t="n">
        <f aca="false">+C47+F47</f>
        <v>4.432</v>
      </c>
      <c r="N47" s="0" t="n">
        <f aca="false">+N48-1</f>
        <v>-48</v>
      </c>
      <c r="P47" s="28" t="n">
        <f aca="false">+J47-J46</f>
        <v>0.217</v>
      </c>
      <c r="Q47" s="29" t="n">
        <f aca="false">+K47-K46</f>
        <v>0.204</v>
      </c>
      <c r="R47" s="29" t="n">
        <f aca="false">+L47-L46</f>
        <v>0.187</v>
      </c>
      <c r="S47" s="30" t="n">
        <f aca="false">+M47-M46</f>
        <v>0.222</v>
      </c>
      <c r="U47" s="18" t="n">
        <v>36740</v>
      </c>
      <c r="W47" s="31" t="n">
        <v>4.297</v>
      </c>
      <c r="X47" s="21" t="n">
        <v>4.527</v>
      </c>
      <c r="Y47" s="27" t="n">
        <v>3.982</v>
      </c>
      <c r="Z47" s="23" t="n">
        <v>4.432</v>
      </c>
      <c r="AB47" s="0" t="n">
        <f aca="false">LN(W47/W46)</f>
        <v>0.0518201163767875</v>
      </c>
      <c r="AC47" s="0" t="n">
        <f aca="false">LN(X47/X46)</f>
        <v>0.0461098627683267</v>
      </c>
      <c r="AD47" s="0" t="n">
        <f aca="false">LN(Y47/Y46)</f>
        <v>0.0480997947944112</v>
      </c>
      <c r="AE47" s="0" t="n">
        <f aca="false">LN(Z47/Z46)</f>
        <v>0.0513883017506926</v>
      </c>
    </row>
    <row r="48" customFormat="false" ht="12.75" hidden="false" customHeight="false" outlineLevel="0" collapsed="false">
      <c r="A48" s="18" t="n">
        <v>36741</v>
      </c>
      <c r="C48" s="32" t="n">
        <v>4.342</v>
      </c>
      <c r="D48" s="32" t="n">
        <v>0.2425</v>
      </c>
      <c r="E48" s="32" t="n">
        <v>-0.3025</v>
      </c>
      <c r="F48" s="32" t="n">
        <v>0.15</v>
      </c>
      <c r="G48" s="32"/>
      <c r="H48" s="2" t="n">
        <v>36741</v>
      </c>
      <c r="I48" s="2" t="str">
        <f aca="false">TEXT(H48,"ddd")</f>
        <v>Thu</v>
      </c>
      <c r="J48" s="26" t="n">
        <f aca="false">+C48</f>
        <v>4.342</v>
      </c>
      <c r="K48" s="21" t="n">
        <f aca="false">+C48+D48</f>
        <v>4.5845</v>
      </c>
      <c r="L48" s="27" t="n">
        <f aca="false">+C48+E48</f>
        <v>4.0395</v>
      </c>
      <c r="M48" s="23" t="n">
        <f aca="false">+C48+F48</f>
        <v>4.492</v>
      </c>
      <c r="N48" s="0" t="n">
        <f aca="false">+N49-1</f>
        <v>-47</v>
      </c>
      <c r="P48" s="28" t="n">
        <f aca="false">+J48-J47</f>
        <v>0.0449999999999999</v>
      </c>
      <c r="Q48" s="29" t="n">
        <f aca="false">+K48-K47</f>
        <v>0.0574999999999992</v>
      </c>
      <c r="R48" s="29" t="n">
        <f aca="false">+L48-L47</f>
        <v>0.0574999999999997</v>
      </c>
      <c r="S48" s="30" t="n">
        <f aca="false">+M48-M47</f>
        <v>0.0600000000000005</v>
      </c>
      <c r="U48" s="18" t="n">
        <v>36741</v>
      </c>
      <c r="W48" s="32" t="n">
        <v>4.342</v>
      </c>
      <c r="X48" s="21" t="n">
        <v>4.5845</v>
      </c>
      <c r="Y48" s="27" t="n">
        <v>4.0395</v>
      </c>
      <c r="Z48" s="23" t="n">
        <v>4.492</v>
      </c>
      <c r="AB48" s="0" t="n">
        <f aca="false">LN(W48/W47)</f>
        <v>0.0104179666632421</v>
      </c>
      <c r="AC48" s="0" t="n">
        <f aca="false">LN(X48/X47)</f>
        <v>0.0126215800539967</v>
      </c>
      <c r="AD48" s="0" t="n">
        <f aca="false">LN(Y48/Y47)</f>
        <v>0.0143367162956216</v>
      </c>
      <c r="AE48" s="0" t="n">
        <f aca="false">LN(Z48/Z47)</f>
        <v>0.0134470874312143</v>
      </c>
    </row>
    <row r="49" customFormat="false" ht="12.75" hidden="false" customHeight="false" outlineLevel="0" collapsed="false">
      <c r="A49" s="18" t="n">
        <v>36742</v>
      </c>
      <c r="C49" s="32" t="n">
        <v>4.36</v>
      </c>
      <c r="D49" s="32" t="n">
        <v>0.245</v>
      </c>
      <c r="E49" s="32" t="n">
        <v>-0.3075</v>
      </c>
      <c r="F49" s="32" t="n">
        <v>0.14</v>
      </c>
      <c r="G49" s="32"/>
      <c r="H49" s="2" t="n">
        <v>36742</v>
      </c>
      <c r="I49" s="2" t="str">
        <f aca="false">TEXT(H49,"ddd")</f>
        <v>Fri</v>
      </c>
      <c r="J49" s="26" t="n">
        <f aca="false">+C49</f>
        <v>4.36</v>
      </c>
      <c r="K49" s="21" t="n">
        <f aca="false">+C49+D49</f>
        <v>4.605</v>
      </c>
      <c r="L49" s="27" t="n">
        <f aca="false">+C49+E49</f>
        <v>4.0525</v>
      </c>
      <c r="M49" s="23" t="n">
        <f aca="false">+C49+F49</f>
        <v>4.5</v>
      </c>
      <c r="N49" s="0" t="n">
        <f aca="false">+N50-1</f>
        <v>-46</v>
      </c>
      <c r="P49" s="28" t="n">
        <f aca="false">+J49-J48</f>
        <v>0.0180000000000007</v>
      </c>
      <c r="Q49" s="29" t="n">
        <f aca="false">+K49-K48</f>
        <v>0.0205000000000011</v>
      </c>
      <c r="R49" s="29" t="n">
        <f aca="false">+L49-L48</f>
        <v>0.0130000000000008</v>
      </c>
      <c r="S49" s="30" t="n">
        <f aca="false">+M49-M48</f>
        <v>0.00800000000000001</v>
      </c>
      <c r="U49" s="18" t="n">
        <v>36742</v>
      </c>
      <c r="W49" s="32" t="n">
        <v>4.36</v>
      </c>
      <c r="X49" s="21" t="n">
        <v>4.605</v>
      </c>
      <c r="Y49" s="27" t="n">
        <v>4.0525</v>
      </c>
      <c r="Z49" s="23" t="n">
        <v>4.5</v>
      </c>
      <c r="AB49" s="0" t="n">
        <f aca="false">LN(W49/W48)</f>
        <v>0.00413698590484301</v>
      </c>
      <c r="AC49" s="0" t="n">
        <f aca="false">LN(X49/X48)</f>
        <v>0.00446162119945194</v>
      </c>
      <c r="AD49" s="0" t="n">
        <f aca="false">LN(Y49/Y48)</f>
        <v>0.00321305269006803</v>
      </c>
      <c r="AE49" s="0" t="n">
        <f aca="false">LN(Z49/Z48)</f>
        <v>0.00177935990007736</v>
      </c>
    </row>
    <row r="50" customFormat="false" ht="12.75" hidden="false" customHeight="false" outlineLevel="0" collapsed="false">
      <c r="A50" s="18" t="n">
        <v>36745</v>
      </c>
      <c r="C50" s="32" t="n">
        <v>4.39</v>
      </c>
      <c r="D50" s="32" t="n">
        <v>0.225</v>
      </c>
      <c r="E50" s="32" t="n">
        <v>-0.325</v>
      </c>
      <c r="F50" s="32" t="n">
        <v>0.12</v>
      </c>
      <c r="G50" s="32"/>
      <c r="H50" s="2" t="n">
        <v>36745</v>
      </c>
      <c r="I50" s="2" t="str">
        <f aca="false">TEXT(H50,"ddd")</f>
        <v>Mon</v>
      </c>
      <c r="J50" s="26" t="n">
        <f aca="false">+C50</f>
        <v>4.39</v>
      </c>
      <c r="K50" s="21" t="n">
        <f aca="false">+C50+D50</f>
        <v>4.615</v>
      </c>
      <c r="L50" s="27" t="n">
        <f aca="false">+C50+E50</f>
        <v>4.065</v>
      </c>
      <c r="M50" s="23" t="n">
        <f aca="false">+C50+F50</f>
        <v>4.51</v>
      </c>
      <c r="N50" s="0" t="n">
        <f aca="false">+N51-1</f>
        <v>-45</v>
      </c>
      <c r="P50" s="28" t="n">
        <f aca="false">+J50-J49</f>
        <v>0.0299999999999994</v>
      </c>
      <c r="Q50" s="29" t="n">
        <f aca="false">+K50-K49</f>
        <v>0.0099999999999989</v>
      </c>
      <c r="R50" s="29" t="n">
        <f aca="false">+L50-L49</f>
        <v>0.0124999999999993</v>
      </c>
      <c r="S50" s="30" t="n">
        <f aca="false">+M50-M49</f>
        <v>0.00999999999999979</v>
      </c>
      <c r="U50" s="18" t="n">
        <v>36745</v>
      </c>
      <c r="W50" s="32" t="n">
        <v>4.39</v>
      </c>
      <c r="X50" s="21" t="n">
        <v>4.615</v>
      </c>
      <c r="Y50" s="27" t="n">
        <v>4.065</v>
      </c>
      <c r="Z50" s="23" t="n">
        <v>4.51</v>
      </c>
      <c r="AB50" s="0" t="n">
        <f aca="false">LN(W50/W49)</f>
        <v>0.00685716972613682</v>
      </c>
      <c r="AC50" s="0" t="n">
        <f aca="false">LN(X50/X49)</f>
        <v>0.00216919824754531</v>
      </c>
      <c r="AD50" s="0" t="n">
        <f aca="false">LN(Y50/Y49)</f>
        <v>0.00307976837207976</v>
      </c>
      <c r="AE50" s="0" t="n">
        <f aca="false">LN(Z50/Z49)</f>
        <v>0.00221975673831281</v>
      </c>
    </row>
    <row r="51" customFormat="false" ht="12.75" hidden="false" customHeight="false" outlineLevel="0" collapsed="false">
      <c r="A51" s="18" t="n">
        <v>36746</v>
      </c>
      <c r="C51" s="32" t="n">
        <v>4.437</v>
      </c>
      <c r="D51" s="32" t="n">
        <v>0.225</v>
      </c>
      <c r="E51" s="32" t="n">
        <v>-0.33</v>
      </c>
      <c r="F51" s="32" t="n">
        <v>0.12</v>
      </c>
      <c r="G51" s="32"/>
      <c r="H51" s="2" t="n">
        <v>36746</v>
      </c>
      <c r="I51" s="2" t="str">
        <f aca="false">TEXT(H51,"ddd")</f>
        <v>Tue</v>
      </c>
      <c r="J51" s="26" t="n">
        <f aca="false">+C51</f>
        <v>4.437</v>
      </c>
      <c r="K51" s="21" t="n">
        <f aca="false">+C51+D51</f>
        <v>4.662</v>
      </c>
      <c r="L51" s="27" t="n">
        <f aca="false">+C51+E51</f>
        <v>4.107</v>
      </c>
      <c r="M51" s="23" t="n">
        <f aca="false">+C51+F51</f>
        <v>4.557</v>
      </c>
      <c r="N51" s="0" t="n">
        <f aca="false">+N52-1</f>
        <v>-44</v>
      </c>
      <c r="P51" s="28" t="n">
        <f aca="false">+J51-J50</f>
        <v>0.0470000000000006</v>
      </c>
      <c r="Q51" s="29" t="n">
        <f aca="false">+K51-K50</f>
        <v>0.0470000000000006</v>
      </c>
      <c r="R51" s="29" t="n">
        <f aca="false">+L51-L50</f>
        <v>0.0420000000000007</v>
      </c>
      <c r="S51" s="30" t="n">
        <f aca="false">+M51-M50</f>
        <v>0.0470000000000006</v>
      </c>
      <c r="U51" s="18" t="n">
        <v>36746</v>
      </c>
      <c r="W51" s="32" t="n">
        <v>4.437</v>
      </c>
      <c r="X51" s="21" t="n">
        <v>4.662</v>
      </c>
      <c r="Y51" s="27" t="n">
        <v>4.107</v>
      </c>
      <c r="Z51" s="23" t="n">
        <v>4.557</v>
      </c>
      <c r="AB51" s="0" t="n">
        <f aca="false">LN(W51/W50)</f>
        <v>0.0106492453096927</v>
      </c>
      <c r="AC51" s="0" t="n">
        <f aca="false">LN(X51/X50)</f>
        <v>0.0101326726587498</v>
      </c>
      <c r="AD51" s="0" t="n">
        <f aca="false">LN(Y51/Y50)</f>
        <v>0.0102790919746475</v>
      </c>
      <c r="AE51" s="0" t="n">
        <f aca="false">LN(Z51/Z50)</f>
        <v>0.0103673587671586</v>
      </c>
    </row>
    <row r="52" customFormat="false" ht="12.75" hidden="false" customHeight="false" outlineLevel="0" collapsed="false">
      <c r="A52" s="18" t="n">
        <v>36747</v>
      </c>
      <c r="C52" s="32" t="n">
        <v>4.455</v>
      </c>
      <c r="D52" s="32" t="n">
        <v>0.2075</v>
      </c>
      <c r="E52" s="32" t="n">
        <v>-0.36</v>
      </c>
      <c r="F52" s="32" t="n">
        <v>0.1175</v>
      </c>
      <c r="G52" s="32"/>
      <c r="H52" s="2" t="n">
        <v>36747</v>
      </c>
      <c r="I52" s="2" t="str">
        <f aca="false">TEXT(H52,"ddd")</f>
        <v>Wed</v>
      </c>
      <c r="J52" s="26" t="n">
        <f aca="false">+C52</f>
        <v>4.455</v>
      </c>
      <c r="K52" s="21" t="n">
        <f aca="false">+C52+D52</f>
        <v>4.6625</v>
      </c>
      <c r="L52" s="27" t="n">
        <f aca="false">+C52+E52</f>
        <v>4.095</v>
      </c>
      <c r="M52" s="23" t="n">
        <f aca="false">+C52+F52</f>
        <v>4.5725</v>
      </c>
      <c r="N52" s="0" t="n">
        <f aca="false">+N53-1</f>
        <v>-43</v>
      </c>
      <c r="P52" s="28" t="n">
        <f aca="false">+J52-J51</f>
        <v>0.0179999999999998</v>
      </c>
      <c r="Q52" s="29" t="n">
        <f aca="false">+K52-K51</f>
        <v>0.000499999999999723</v>
      </c>
      <c r="R52" s="29" t="n">
        <f aca="false">+L52-L51</f>
        <v>-0.0120000000000005</v>
      </c>
      <c r="S52" s="30" t="n">
        <f aca="false">+M52-M51</f>
        <v>0.0154999999999994</v>
      </c>
      <c r="U52" s="18" t="n">
        <v>36747</v>
      </c>
      <c r="W52" s="32" t="n">
        <v>4.455</v>
      </c>
      <c r="X52" s="21" t="n">
        <v>4.6625</v>
      </c>
      <c r="Y52" s="27" t="n">
        <v>4.095</v>
      </c>
      <c r="Z52" s="23" t="n">
        <v>4.5725</v>
      </c>
      <c r="AB52" s="0" t="n">
        <f aca="false">LN(W52/W51)</f>
        <v>0.00404858852600011</v>
      </c>
      <c r="AC52" s="0" t="n">
        <f aca="false">LN(X52/X51)</f>
        <v>0.000107244356368533</v>
      </c>
      <c r="AD52" s="0" t="n">
        <f aca="false">LN(Y52/Y51)</f>
        <v>-0.0029261176693889</v>
      </c>
      <c r="AE52" s="0" t="n">
        <f aca="false">LN(Z52/Z51)</f>
        <v>0.00339558900113811</v>
      </c>
    </row>
    <row r="53" customFormat="false" ht="12.75" hidden="false" customHeight="false" outlineLevel="0" collapsed="false">
      <c r="A53" s="18" t="n">
        <v>36748</v>
      </c>
      <c r="C53" s="32" t="n">
        <v>4.488</v>
      </c>
      <c r="D53" s="32" t="n">
        <v>0.205</v>
      </c>
      <c r="E53" s="32" t="n">
        <v>-0.35</v>
      </c>
      <c r="F53" s="32" t="n">
        <v>0.125</v>
      </c>
      <c r="G53" s="32"/>
      <c r="H53" s="2" t="n">
        <v>36748</v>
      </c>
      <c r="I53" s="2" t="str">
        <f aca="false">TEXT(H53,"ddd")</f>
        <v>Thu</v>
      </c>
      <c r="J53" s="26" t="n">
        <f aca="false">+C53</f>
        <v>4.488</v>
      </c>
      <c r="K53" s="21" t="n">
        <f aca="false">+C53+D53</f>
        <v>4.693</v>
      </c>
      <c r="L53" s="27" t="n">
        <f aca="false">+C53+E53</f>
        <v>4.138</v>
      </c>
      <c r="M53" s="23" t="n">
        <f aca="false">+C53+F53</f>
        <v>4.613</v>
      </c>
      <c r="N53" s="0" t="n">
        <f aca="false">+N54-1</f>
        <v>-42</v>
      </c>
      <c r="P53" s="28" t="n">
        <f aca="false">+J53-J52</f>
        <v>0.0330000000000004</v>
      </c>
      <c r="Q53" s="29" t="n">
        <f aca="false">+K53-K52</f>
        <v>0.0305000000000009</v>
      </c>
      <c r="R53" s="29" t="n">
        <f aca="false">+L53-L52</f>
        <v>0.043000000000001</v>
      </c>
      <c r="S53" s="30" t="n">
        <f aca="false">+M53-M52</f>
        <v>0.0405000000000007</v>
      </c>
      <c r="U53" s="18" t="n">
        <v>36748</v>
      </c>
      <c r="W53" s="32" t="n">
        <v>4.488</v>
      </c>
      <c r="X53" s="21" t="n">
        <v>4.693</v>
      </c>
      <c r="Y53" s="27" t="n">
        <v>4.138</v>
      </c>
      <c r="Z53" s="23" t="n">
        <v>4.613</v>
      </c>
      <c r="AB53" s="0" t="n">
        <f aca="false">LN(W53/W52)</f>
        <v>0.00738010729762268</v>
      </c>
      <c r="AC53" s="0" t="n">
        <f aca="false">LN(X53/X52)</f>
        <v>0.00652025184234696</v>
      </c>
      <c r="AD53" s="0" t="n">
        <f aca="false">LN(Y53/Y52)</f>
        <v>0.0104458620183187</v>
      </c>
      <c r="AE53" s="0" t="n">
        <f aca="false">LN(Z53/Z52)</f>
        <v>0.00881830329279987</v>
      </c>
    </row>
    <row r="54" customFormat="false" ht="12.75" hidden="false" customHeight="false" outlineLevel="0" collapsed="false">
      <c r="A54" s="18" t="n">
        <v>36749</v>
      </c>
      <c r="C54" s="32" t="n">
        <v>4.495</v>
      </c>
      <c r="D54" s="32" t="n">
        <v>0.2</v>
      </c>
      <c r="E54" s="32" t="n">
        <v>-0.39</v>
      </c>
      <c r="F54" s="32" t="n">
        <v>0.125</v>
      </c>
      <c r="G54" s="32"/>
      <c r="H54" s="2" t="n">
        <v>36749</v>
      </c>
      <c r="I54" s="2" t="str">
        <f aca="false">TEXT(H54,"ddd")</f>
        <v>Fri</v>
      </c>
      <c r="J54" s="26" t="n">
        <f aca="false">+C54</f>
        <v>4.495</v>
      </c>
      <c r="K54" s="21" t="n">
        <f aca="false">+C54+D54</f>
        <v>4.695</v>
      </c>
      <c r="L54" s="27" t="n">
        <f aca="false">+C54+E54</f>
        <v>4.105</v>
      </c>
      <c r="M54" s="23" t="n">
        <f aca="false">+C54+F54</f>
        <v>4.62</v>
      </c>
      <c r="N54" s="0" t="n">
        <f aca="false">+N55-1</f>
        <v>-41</v>
      </c>
      <c r="P54" s="28" t="n">
        <f aca="false">+J54-J53</f>
        <v>0.00699999999999967</v>
      </c>
      <c r="Q54" s="29" t="n">
        <f aca="false">+K54-K53</f>
        <v>0.00199999999999978</v>
      </c>
      <c r="R54" s="29" t="n">
        <f aca="false">+L54-L53</f>
        <v>-0.0330000000000004</v>
      </c>
      <c r="S54" s="30" t="n">
        <f aca="false">+M54-M53</f>
        <v>0.00699999999999967</v>
      </c>
      <c r="U54" s="18" t="n">
        <v>36749</v>
      </c>
      <c r="W54" s="32" t="n">
        <v>4.495</v>
      </c>
      <c r="X54" s="21" t="n">
        <v>4.695</v>
      </c>
      <c r="Y54" s="27" t="n">
        <v>4.105</v>
      </c>
      <c r="Z54" s="23" t="n">
        <v>4.62</v>
      </c>
      <c r="AB54" s="0" t="n">
        <f aca="false">LN(W54/W53)</f>
        <v>0.00155849970318832</v>
      </c>
      <c r="AC54" s="0" t="n">
        <f aca="false">LN(X54/X53)</f>
        <v>0.000426075847945537</v>
      </c>
      <c r="AD54" s="0" t="n">
        <f aca="false">LN(Y54/Y53)</f>
        <v>-0.00800683641895979</v>
      </c>
      <c r="AE54" s="0" t="n">
        <f aca="false">LN(Z54/Z53)</f>
        <v>0.00151630051796401</v>
      </c>
    </row>
    <row r="55" customFormat="false" ht="12.75" hidden="false" customHeight="false" outlineLevel="0" collapsed="false">
      <c r="A55" s="18" t="n">
        <v>36752</v>
      </c>
      <c r="C55" s="32" t="n">
        <v>4.371</v>
      </c>
      <c r="D55" s="32" t="n">
        <v>0.2225</v>
      </c>
      <c r="E55" s="32" t="n">
        <v>-0.37</v>
      </c>
      <c r="F55" s="32" t="n">
        <v>0.13</v>
      </c>
      <c r="G55" s="32"/>
      <c r="H55" s="2" t="n">
        <v>36752</v>
      </c>
      <c r="I55" s="2" t="str">
        <f aca="false">TEXT(H55,"ddd")</f>
        <v>Mon</v>
      </c>
      <c r="J55" s="26" t="n">
        <f aca="false">+C55</f>
        <v>4.371</v>
      </c>
      <c r="K55" s="21" t="n">
        <f aca="false">+C55+D55</f>
        <v>4.5935</v>
      </c>
      <c r="L55" s="27" t="n">
        <f aca="false">+C55+E55</f>
        <v>4.001</v>
      </c>
      <c r="M55" s="23" t="n">
        <f aca="false">+C55+F55</f>
        <v>4.501</v>
      </c>
      <c r="N55" s="0" t="n">
        <f aca="false">+N56-1</f>
        <v>-40</v>
      </c>
      <c r="P55" s="28" t="n">
        <f aca="false">+J55-J54</f>
        <v>-0.124</v>
      </c>
      <c r="Q55" s="29" t="n">
        <f aca="false">+K55-K54</f>
        <v>-0.1015</v>
      </c>
      <c r="R55" s="29" t="n">
        <f aca="false">+L55-L54</f>
        <v>-0.104</v>
      </c>
      <c r="S55" s="30" t="n">
        <f aca="false">+M55-M54</f>
        <v>-0.119</v>
      </c>
      <c r="U55" s="18" t="n">
        <v>36752</v>
      </c>
      <c r="W55" s="32" t="n">
        <v>4.371</v>
      </c>
      <c r="X55" s="21" t="n">
        <v>4.5935</v>
      </c>
      <c r="Y55" s="27" t="n">
        <v>4.001</v>
      </c>
      <c r="Z55" s="23" t="n">
        <v>4.501</v>
      </c>
      <c r="AB55" s="0" t="n">
        <f aca="false">LN(W55/W54)</f>
        <v>-0.0279738520424061</v>
      </c>
      <c r="AC55" s="0" t="n">
        <f aca="false">LN(X55/X54)</f>
        <v>-0.0218558519308421</v>
      </c>
      <c r="AD55" s="0" t="n">
        <f aca="false">LN(Y55/Y54)</f>
        <v>-0.0256614130292936</v>
      </c>
      <c r="AE55" s="0" t="n">
        <f aca="false">LN(Z55/Z54)</f>
        <v>-0.0260951107828518</v>
      </c>
    </row>
    <row r="56" customFormat="false" ht="12.75" hidden="false" customHeight="false" outlineLevel="0" collapsed="false">
      <c r="A56" s="18" t="n">
        <v>36753</v>
      </c>
      <c r="C56" s="32" t="n">
        <v>4.299</v>
      </c>
      <c r="D56" s="32" t="n">
        <v>0.26</v>
      </c>
      <c r="E56" s="32" t="n">
        <v>-0.355</v>
      </c>
      <c r="F56" s="32" t="n">
        <v>0.14</v>
      </c>
      <c r="G56" s="32"/>
      <c r="H56" s="2" t="n">
        <v>36753</v>
      </c>
      <c r="I56" s="2" t="str">
        <f aca="false">TEXT(H56,"ddd")</f>
        <v>Tue</v>
      </c>
      <c r="J56" s="26" t="n">
        <f aca="false">+C56</f>
        <v>4.299</v>
      </c>
      <c r="K56" s="21" t="n">
        <f aca="false">+C56+D56</f>
        <v>4.559</v>
      </c>
      <c r="L56" s="27" t="n">
        <f aca="false">+C56+E56</f>
        <v>3.944</v>
      </c>
      <c r="M56" s="23" t="n">
        <f aca="false">+C56+F56</f>
        <v>4.439</v>
      </c>
      <c r="N56" s="0" t="n">
        <f aca="false">+N57-1</f>
        <v>-39</v>
      </c>
      <c r="P56" s="28" t="n">
        <f aca="false">+J56-J55</f>
        <v>-0.0720000000000001</v>
      </c>
      <c r="Q56" s="29" t="n">
        <f aca="false">+K56-K55</f>
        <v>-0.0345000000000004</v>
      </c>
      <c r="R56" s="29" t="n">
        <f aca="false">+L56-L55</f>
        <v>-0.0569999999999999</v>
      </c>
      <c r="S56" s="30" t="n">
        <f aca="false">+M56-M55</f>
        <v>-0.0620000000000003</v>
      </c>
      <c r="U56" s="18" t="n">
        <v>36753</v>
      </c>
      <c r="W56" s="32" t="n">
        <v>4.299</v>
      </c>
      <c r="X56" s="21" t="n">
        <v>4.559</v>
      </c>
      <c r="Y56" s="27" t="n">
        <v>3.944</v>
      </c>
      <c r="Z56" s="23" t="n">
        <v>4.439</v>
      </c>
      <c r="AB56" s="0" t="n">
        <f aca="false">LN(W56/W55)</f>
        <v>-0.016609378367033</v>
      </c>
      <c r="AC56" s="0" t="n">
        <f aca="false">LN(X56/X55)</f>
        <v>-0.00753895949807977</v>
      </c>
      <c r="AD56" s="0" t="n">
        <f aca="false">LN(Y56/Y55)</f>
        <v>-0.014348893134709</v>
      </c>
      <c r="AE56" s="0" t="n">
        <f aca="false">LN(Z56/Z55)</f>
        <v>-0.0138704684588975</v>
      </c>
    </row>
    <row r="57" customFormat="false" ht="12.75" hidden="false" customHeight="false" outlineLevel="0" collapsed="false">
      <c r="A57" s="18" t="n">
        <v>36754</v>
      </c>
      <c r="C57" s="32" t="n">
        <v>4.474</v>
      </c>
      <c r="D57" s="32" t="n">
        <v>0.34</v>
      </c>
      <c r="E57" s="32" t="n">
        <v>-0.3075</v>
      </c>
      <c r="F57" s="32" t="n">
        <v>0.18</v>
      </c>
      <c r="G57" s="32"/>
      <c r="H57" s="2" t="n">
        <v>36754</v>
      </c>
      <c r="I57" s="2" t="str">
        <f aca="false">TEXT(H57,"ddd")</f>
        <v>Wed</v>
      </c>
      <c r="J57" s="26" t="n">
        <f aca="false">+C57</f>
        <v>4.474</v>
      </c>
      <c r="K57" s="21" t="n">
        <f aca="false">+C57+D57</f>
        <v>4.814</v>
      </c>
      <c r="L57" s="27" t="n">
        <f aca="false">+C57+E57</f>
        <v>4.1665</v>
      </c>
      <c r="M57" s="23" t="n">
        <f aca="false">+C57+F57</f>
        <v>4.654</v>
      </c>
      <c r="N57" s="0" t="n">
        <f aca="false">+N58-1</f>
        <v>-38</v>
      </c>
      <c r="P57" s="28" t="n">
        <f aca="false">+J57-J56</f>
        <v>0.175</v>
      </c>
      <c r="Q57" s="29" t="n">
        <f aca="false">+K57-K56</f>
        <v>0.255</v>
      </c>
      <c r="R57" s="29" t="n">
        <f aca="false">+L57-L56</f>
        <v>0.2225</v>
      </c>
      <c r="S57" s="30" t="n">
        <f aca="false">+M57-M56</f>
        <v>0.215</v>
      </c>
      <c r="U57" s="18" t="n">
        <v>36754</v>
      </c>
      <c r="W57" s="32" t="n">
        <v>4.474</v>
      </c>
      <c r="X57" s="21" t="n">
        <v>4.814</v>
      </c>
      <c r="Y57" s="27" t="n">
        <v>4.1665</v>
      </c>
      <c r="Z57" s="23" t="n">
        <v>4.654</v>
      </c>
      <c r="AB57" s="0" t="n">
        <f aca="false">LN(W57/W56)</f>
        <v>0.0399004255537933</v>
      </c>
      <c r="AC57" s="0" t="n">
        <f aca="false">LN(X57/X56)</f>
        <v>0.0544250381295759</v>
      </c>
      <c r="AD57" s="0" t="n">
        <f aca="false">LN(Y57/Y56)</f>
        <v>0.0548809180997354</v>
      </c>
      <c r="AE57" s="0" t="n">
        <f aca="false">LN(Z57/Z56)</f>
        <v>0.0472979390282018</v>
      </c>
    </row>
    <row r="58" customFormat="false" ht="12.75" hidden="false" customHeight="false" outlineLevel="0" collapsed="false">
      <c r="A58" s="18" t="n">
        <v>36755</v>
      </c>
      <c r="C58" s="32" t="n">
        <v>4.491</v>
      </c>
      <c r="D58" s="32" t="n">
        <v>0.4575</v>
      </c>
      <c r="E58" s="32" t="n">
        <v>-0.28</v>
      </c>
      <c r="F58" s="32" t="n">
        <v>0.24</v>
      </c>
      <c r="G58" s="32"/>
      <c r="H58" s="2" t="n">
        <v>36755</v>
      </c>
      <c r="I58" s="2" t="str">
        <f aca="false">TEXT(H58,"ddd")</f>
        <v>Thu</v>
      </c>
      <c r="J58" s="26" t="n">
        <f aca="false">+C58</f>
        <v>4.491</v>
      </c>
      <c r="K58" s="21" t="n">
        <f aca="false">+C58+D58</f>
        <v>4.9485</v>
      </c>
      <c r="L58" s="27" t="n">
        <f aca="false">+C58+E58</f>
        <v>4.211</v>
      </c>
      <c r="M58" s="23" t="n">
        <f aca="false">+C58+F58</f>
        <v>4.731</v>
      </c>
      <c r="N58" s="0" t="n">
        <f aca="false">+N59-1</f>
        <v>-37</v>
      </c>
      <c r="P58" s="28" t="n">
        <f aca="false">+J58-J57</f>
        <v>0.0169999999999995</v>
      </c>
      <c r="Q58" s="29" t="n">
        <f aca="false">+K58-K57</f>
        <v>0.134499999999999</v>
      </c>
      <c r="R58" s="29" t="n">
        <f aca="false">+L58-L57</f>
        <v>0.0444999999999993</v>
      </c>
      <c r="S58" s="30" t="n">
        <f aca="false">+M58-M57</f>
        <v>0.077</v>
      </c>
      <c r="U58" s="18" t="n">
        <v>36755</v>
      </c>
      <c r="W58" s="32" t="n">
        <v>4.491</v>
      </c>
      <c r="X58" s="21" t="n">
        <v>4.9485</v>
      </c>
      <c r="Y58" s="27" t="n">
        <v>4.211</v>
      </c>
      <c r="Z58" s="23" t="n">
        <v>4.731</v>
      </c>
      <c r="AB58" s="0" t="n">
        <f aca="false">LN(W58/W57)</f>
        <v>0.00379253103766301</v>
      </c>
      <c r="AC58" s="0" t="n">
        <f aca="false">LN(X58/X57)</f>
        <v>0.0275561609937283</v>
      </c>
      <c r="AD58" s="0" t="n">
        <f aca="false">LN(Y58/Y57)</f>
        <v>0.0106237943396662</v>
      </c>
      <c r="AE58" s="0" t="n">
        <f aca="false">LN(Z58/Z57)</f>
        <v>0.0164095317689111</v>
      </c>
    </row>
    <row r="59" customFormat="false" ht="12.75" hidden="false" customHeight="false" outlineLevel="0" collapsed="false">
      <c r="A59" s="18" t="n">
        <v>36756</v>
      </c>
      <c r="C59" s="32" t="n">
        <v>4.53</v>
      </c>
      <c r="D59" s="32" t="n">
        <v>0.46</v>
      </c>
      <c r="E59" s="32" t="n">
        <v>-0.2975</v>
      </c>
      <c r="F59" s="32" t="n">
        <v>0.22</v>
      </c>
      <c r="G59" s="32"/>
      <c r="H59" s="2" t="n">
        <v>36756</v>
      </c>
      <c r="I59" s="2" t="str">
        <f aca="false">TEXT(H59,"ddd")</f>
        <v>Fri</v>
      </c>
      <c r="J59" s="26" t="n">
        <f aca="false">+C59</f>
        <v>4.53</v>
      </c>
      <c r="K59" s="21" t="n">
        <f aca="false">+C59+D59</f>
        <v>4.99</v>
      </c>
      <c r="L59" s="27" t="n">
        <f aca="false">+C59+E59</f>
        <v>4.2325</v>
      </c>
      <c r="M59" s="23" t="n">
        <f aca="false">+C59+F59</f>
        <v>4.75</v>
      </c>
      <c r="N59" s="0" t="n">
        <f aca="false">+N60-1</f>
        <v>-36</v>
      </c>
      <c r="P59" s="28" t="n">
        <f aca="false">+J59-J58</f>
        <v>0.0390000000000006</v>
      </c>
      <c r="Q59" s="29" t="n">
        <f aca="false">+K59-K58</f>
        <v>0.041500000000001</v>
      </c>
      <c r="R59" s="29" t="n">
        <f aca="false">+L59-L58</f>
        <v>0.0215000000000005</v>
      </c>
      <c r="S59" s="30" t="n">
        <f aca="false">+M59-M58</f>
        <v>0.0190000000000001</v>
      </c>
      <c r="U59" s="18" t="n">
        <v>36756</v>
      </c>
      <c r="W59" s="32" t="n">
        <v>4.53</v>
      </c>
      <c r="X59" s="21" t="n">
        <v>4.99</v>
      </c>
      <c r="Y59" s="27" t="n">
        <v>4.2325</v>
      </c>
      <c r="Z59" s="23" t="n">
        <v>4.75</v>
      </c>
      <c r="AB59" s="0" t="n">
        <f aca="false">LN(W59/W58)</f>
        <v>0.0086465453893417</v>
      </c>
      <c r="AC59" s="0" t="n">
        <f aca="false">LN(X59/X58)</f>
        <v>0.00835140940881874</v>
      </c>
      <c r="AD59" s="0" t="n">
        <f aca="false">LN(Y59/Y58)</f>
        <v>0.00509268584536268</v>
      </c>
      <c r="AE59" s="0" t="n">
        <f aca="false">LN(Z59/Z58)</f>
        <v>0.00400802139753887</v>
      </c>
    </row>
    <row r="60" customFormat="false" ht="12.75" hidden="false" customHeight="false" outlineLevel="0" collapsed="false">
      <c r="A60" s="18" t="n">
        <v>36759</v>
      </c>
      <c r="C60" s="32" t="n">
        <v>4.8</v>
      </c>
      <c r="D60" s="32" t="n">
        <v>0.535</v>
      </c>
      <c r="E60" s="32" t="n">
        <v>-0.285</v>
      </c>
      <c r="F60" s="32" t="n">
        <v>0.27</v>
      </c>
      <c r="G60" s="32"/>
      <c r="H60" s="2" t="n">
        <v>36759</v>
      </c>
      <c r="I60" s="2" t="str">
        <f aca="false">TEXT(H60,"ddd")</f>
        <v>Mon</v>
      </c>
      <c r="J60" s="26" t="n">
        <f aca="false">+C60</f>
        <v>4.8</v>
      </c>
      <c r="K60" s="21" t="n">
        <f aca="false">+C60+D60</f>
        <v>5.335</v>
      </c>
      <c r="L60" s="27" t="n">
        <f aca="false">+C60+E60</f>
        <v>4.515</v>
      </c>
      <c r="M60" s="23" t="n">
        <f aca="false">+C60+F60</f>
        <v>5.07</v>
      </c>
      <c r="N60" s="0" t="n">
        <f aca="false">+N61-1</f>
        <v>-35</v>
      </c>
      <c r="P60" s="28" t="n">
        <f aca="false">+J60-J59</f>
        <v>0.27</v>
      </c>
      <c r="Q60" s="29" t="n">
        <f aca="false">+K60-K59</f>
        <v>0.345</v>
      </c>
      <c r="R60" s="29" t="n">
        <f aca="false">+L60-L59</f>
        <v>0.2825</v>
      </c>
      <c r="S60" s="30" t="n">
        <f aca="false">+M60-M59</f>
        <v>0.32</v>
      </c>
      <c r="U60" s="18" t="n">
        <v>36759</v>
      </c>
      <c r="W60" s="32" t="n">
        <v>4.8</v>
      </c>
      <c r="X60" s="21" t="n">
        <v>5.335</v>
      </c>
      <c r="Y60" s="27" t="n">
        <v>4.515</v>
      </c>
      <c r="Z60" s="23" t="n">
        <v>5.07</v>
      </c>
      <c r="AB60" s="0" t="n">
        <f aca="false">LN(W60/W59)</f>
        <v>0.0578939784189025</v>
      </c>
      <c r="AC60" s="0" t="n">
        <f aca="false">LN(X60/X59)</f>
        <v>0.0668529749902893</v>
      </c>
      <c r="AD60" s="0" t="n">
        <f aca="false">LN(Y60/Y59)</f>
        <v>0.0646123518437953</v>
      </c>
      <c r="AE60" s="0" t="n">
        <f aca="false">LN(Z60/Z59)</f>
        <v>0.0651961995565421</v>
      </c>
    </row>
    <row r="61" customFormat="false" ht="12.75" hidden="false" customHeight="false" outlineLevel="0" collapsed="false">
      <c r="A61" s="18" t="n">
        <v>36760</v>
      </c>
      <c r="C61" s="32" t="n">
        <v>4.59</v>
      </c>
      <c r="D61" s="32" t="n">
        <v>0.78</v>
      </c>
      <c r="E61" s="32" t="n">
        <v>-0.285</v>
      </c>
      <c r="F61" s="32" t="n">
        <v>0.35</v>
      </c>
      <c r="G61" s="32"/>
      <c r="H61" s="2" t="n">
        <v>36760</v>
      </c>
      <c r="I61" s="2" t="str">
        <f aca="false">TEXT(H61,"ddd")</f>
        <v>Tue</v>
      </c>
      <c r="J61" s="26" t="n">
        <f aca="false">+C61</f>
        <v>4.59</v>
      </c>
      <c r="K61" s="21" t="n">
        <f aca="false">+C61+D61</f>
        <v>5.37</v>
      </c>
      <c r="L61" s="27" t="n">
        <f aca="false">+C61+E61</f>
        <v>4.305</v>
      </c>
      <c r="M61" s="23" t="n">
        <f aca="false">+C61+F61</f>
        <v>4.94</v>
      </c>
      <c r="N61" s="0" t="n">
        <f aca="false">+N62-1</f>
        <v>-34</v>
      </c>
      <c r="P61" s="28" t="n">
        <f aca="false">+J61-J60</f>
        <v>-0.21</v>
      </c>
      <c r="Q61" s="29" t="n">
        <f aca="false">+K61-K60</f>
        <v>0.0350000000000001</v>
      </c>
      <c r="R61" s="29" t="n">
        <f aca="false">+L61-L60</f>
        <v>-0.21</v>
      </c>
      <c r="S61" s="30" t="n">
        <f aca="false">+M61-M60</f>
        <v>-0.130000000000001</v>
      </c>
      <c r="U61" s="18" t="n">
        <v>36760</v>
      </c>
      <c r="W61" s="32" t="n">
        <v>4.59</v>
      </c>
      <c r="X61" s="21" t="n">
        <v>5.37</v>
      </c>
      <c r="Y61" s="27" t="n">
        <v>4.305</v>
      </c>
      <c r="Z61" s="23" t="n">
        <v>4.94</v>
      </c>
      <c r="AB61" s="0" t="n">
        <f aca="false">LN(W61/W60)</f>
        <v>-0.0447358938413914</v>
      </c>
      <c r="AC61" s="0" t="n">
        <f aca="false">LN(X61/X60)</f>
        <v>0.00653902376705665</v>
      </c>
      <c r="AD61" s="0" t="n">
        <f aca="false">LN(Y61/Y60)</f>
        <v>-0.0476280489892546</v>
      </c>
      <c r="AE61" s="0" t="n">
        <f aca="false">LN(Z61/Z60)</f>
        <v>-0.0259754864032607</v>
      </c>
    </row>
    <row r="62" customFormat="false" ht="12.75" hidden="false" customHeight="false" outlineLevel="0" collapsed="false">
      <c r="A62" s="18" t="n">
        <v>36761</v>
      </c>
      <c r="C62" s="32" t="n">
        <v>4.652</v>
      </c>
      <c r="D62" s="32" t="n">
        <v>0.7875</v>
      </c>
      <c r="E62" s="32" t="n">
        <v>-0.3125</v>
      </c>
      <c r="F62" s="32" t="n">
        <v>0.32</v>
      </c>
      <c r="G62" s="32"/>
      <c r="H62" s="2" t="n">
        <v>36761</v>
      </c>
      <c r="I62" s="2" t="str">
        <f aca="false">TEXT(H62,"ddd")</f>
        <v>Wed</v>
      </c>
      <c r="J62" s="26" t="n">
        <f aca="false">+C62</f>
        <v>4.652</v>
      </c>
      <c r="K62" s="21" t="n">
        <f aca="false">+C62+D62</f>
        <v>5.4395</v>
      </c>
      <c r="L62" s="27" t="n">
        <f aca="false">+C62+E62</f>
        <v>4.3395</v>
      </c>
      <c r="M62" s="23" t="n">
        <f aca="false">+C62+F62</f>
        <v>4.972</v>
      </c>
      <c r="N62" s="0" t="n">
        <f aca="false">+N63-1</f>
        <v>-33</v>
      </c>
      <c r="P62" s="28" t="n">
        <f aca="false">+J62-J61</f>
        <v>0.0620000000000003</v>
      </c>
      <c r="Q62" s="29" t="n">
        <f aca="false">+K62-K61</f>
        <v>0.0694999999999997</v>
      </c>
      <c r="R62" s="29" t="n">
        <f aca="false">+L62-L61</f>
        <v>0.0345000000000004</v>
      </c>
      <c r="S62" s="30" t="n">
        <f aca="false">+M62-M61</f>
        <v>0.0320000000000009</v>
      </c>
      <c r="U62" s="18" t="n">
        <v>36761</v>
      </c>
      <c r="W62" s="32" t="n">
        <v>4.652</v>
      </c>
      <c r="X62" s="21" t="n">
        <v>5.4395</v>
      </c>
      <c r="Y62" s="27" t="n">
        <v>4.3395</v>
      </c>
      <c r="Z62" s="23" t="n">
        <v>4.972</v>
      </c>
      <c r="AB62" s="0" t="n">
        <f aca="false">LN(W62/W61)</f>
        <v>0.0134172105839642</v>
      </c>
      <c r="AC62" s="0" t="n">
        <f aca="false">LN(X62/X61)</f>
        <v>0.0128592363582268</v>
      </c>
      <c r="AD62" s="0" t="n">
        <f aca="false">LN(Y62/Y61)</f>
        <v>0.00798199622246844</v>
      </c>
      <c r="AE62" s="0" t="n">
        <f aca="false">LN(Z62/Z61)</f>
        <v>0.00645684244863365</v>
      </c>
    </row>
    <row r="63" customFormat="false" ht="12.75" hidden="false" customHeight="false" outlineLevel="0" collapsed="false">
      <c r="A63" s="18" t="n">
        <v>36762</v>
      </c>
      <c r="C63" s="32" t="n">
        <v>4.602</v>
      </c>
      <c r="D63" s="32" t="n">
        <v>1.195</v>
      </c>
      <c r="E63" s="32" t="n">
        <v>-0.315</v>
      </c>
      <c r="F63" s="32" t="n">
        <v>0.39</v>
      </c>
      <c r="G63" s="32"/>
      <c r="H63" s="2" t="n">
        <v>36762</v>
      </c>
      <c r="I63" s="2" t="str">
        <f aca="false">TEXT(H63,"ddd")</f>
        <v>Thu</v>
      </c>
      <c r="J63" s="26" t="n">
        <f aca="false">+C63</f>
        <v>4.602</v>
      </c>
      <c r="K63" s="21" t="n">
        <f aca="false">+C63+D63</f>
        <v>5.797</v>
      </c>
      <c r="L63" s="27" t="n">
        <f aca="false">+C63+E63</f>
        <v>4.287</v>
      </c>
      <c r="M63" s="23" t="n">
        <f aca="false">+C63+F63</f>
        <v>4.992</v>
      </c>
      <c r="N63" s="0" t="n">
        <f aca="false">+N64-1</f>
        <v>-32</v>
      </c>
      <c r="P63" s="28" t="n">
        <f aca="false">+J63-J62</f>
        <v>-0.0499999999999998</v>
      </c>
      <c r="Q63" s="29" t="n">
        <f aca="false">+K63-K62</f>
        <v>0.357500000000001</v>
      </c>
      <c r="R63" s="29" t="n">
        <f aca="false">+L63-L62</f>
        <v>-0.0525000000000002</v>
      </c>
      <c r="S63" s="30" t="n">
        <f aca="false">+M63-M62</f>
        <v>0.0199999999999996</v>
      </c>
      <c r="U63" s="18" t="n">
        <v>36762</v>
      </c>
      <c r="W63" s="32" t="n">
        <v>4.602</v>
      </c>
      <c r="X63" s="21" t="n">
        <v>5.797</v>
      </c>
      <c r="Y63" s="27" t="n">
        <v>4.287</v>
      </c>
      <c r="Z63" s="23" t="n">
        <v>4.992</v>
      </c>
      <c r="AB63" s="0" t="n">
        <f aca="false">LN(W63/W62)</f>
        <v>-0.0108062430432438</v>
      </c>
      <c r="AC63" s="0" t="n">
        <f aca="false">LN(X63/X62)</f>
        <v>0.0636533974785956</v>
      </c>
      <c r="AD63" s="0" t="n">
        <f aca="false">LN(Y63/Y62)</f>
        <v>-0.0121719464863224</v>
      </c>
      <c r="AE63" s="0" t="n">
        <f aca="false">LN(Z63/Z62)</f>
        <v>0.00401445741866187</v>
      </c>
    </row>
    <row r="64" customFormat="false" ht="12.75" hidden="false" customHeight="false" outlineLevel="0" collapsed="false">
      <c r="A64" s="18" t="n">
        <v>36763</v>
      </c>
      <c r="C64" s="32" t="n">
        <v>4.683</v>
      </c>
      <c r="D64" s="32" t="n">
        <v>1.335</v>
      </c>
      <c r="E64" s="32" t="n">
        <v>-0.355</v>
      </c>
      <c r="F64" s="32" t="n">
        <v>0.51</v>
      </c>
      <c r="G64" s="32"/>
      <c r="H64" s="2" t="n">
        <v>36763</v>
      </c>
      <c r="I64" s="2" t="str">
        <f aca="false">TEXT(H64,"ddd")</f>
        <v>Fri</v>
      </c>
      <c r="J64" s="26" t="n">
        <f aca="false">+C64</f>
        <v>4.683</v>
      </c>
      <c r="K64" s="21" t="n">
        <f aca="false">+C64+D64</f>
        <v>6.018</v>
      </c>
      <c r="L64" s="27" t="n">
        <f aca="false">+C64+E64</f>
        <v>4.328</v>
      </c>
      <c r="M64" s="23" t="n">
        <f aca="false">+C64+F64</f>
        <v>5.193</v>
      </c>
      <c r="N64" s="0" t="n">
        <f aca="false">+N65-1</f>
        <v>-31</v>
      </c>
      <c r="P64" s="28" t="n">
        <f aca="false">+J64-J63</f>
        <v>0.0809999999999995</v>
      </c>
      <c r="Q64" s="29" t="n">
        <f aca="false">+K64-K63</f>
        <v>0.220999999999999</v>
      </c>
      <c r="R64" s="29" t="n">
        <f aca="false">+L64-L63</f>
        <v>0.0409999999999995</v>
      </c>
      <c r="S64" s="30" t="n">
        <f aca="false">+M64-M63</f>
        <v>0.201</v>
      </c>
      <c r="U64" s="18" t="n">
        <v>36763</v>
      </c>
      <c r="W64" s="32" t="n">
        <v>4.683</v>
      </c>
      <c r="X64" s="21" t="n">
        <v>6.018</v>
      </c>
      <c r="Y64" s="27" t="n">
        <v>4.328</v>
      </c>
      <c r="Z64" s="23" t="n">
        <v>5.193</v>
      </c>
      <c r="AB64" s="0" t="n">
        <f aca="false">LN(W64/W63)</f>
        <v>0.0174479385882305</v>
      </c>
      <c r="AC64" s="0" t="n">
        <f aca="false">LN(X64/X63)</f>
        <v>0.0374144358502576</v>
      </c>
      <c r="AD64" s="0" t="n">
        <f aca="false">LN(Y64/Y63)</f>
        <v>0.00951835392834023</v>
      </c>
      <c r="AE64" s="0" t="n">
        <f aca="false">LN(Z64/Z63)</f>
        <v>0.0394749337950552</v>
      </c>
    </row>
    <row r="65" customFormat="false" ht="12.75" hidden="false" customHeight="false" outlineLevel="0" collapsed="false">
      <c r="A65" s="18" t="n">
        <v>36766</v>
      </c>
      <c r="C65" s="32" t="n">
        <v>4.736</v>
      </c>
      <c r="D65" s="32" t="n">
        <v>1.545</v>
      </c>
      <c r="E65" s="32" t="n">
        <v>-0.4</v>
      </c>
      <c r="F65" s="32" t="n">
        <v>0.46</v>
      </c>
      <c r="G65" s="32"/>
      <c r="H65" s="2" t="n">
        <v>36766</v>
      </c>
      <c r="I65" s="2" t="str">
        <f aca="false">TEXT(H65,"ddd")</f>
        <v>Mon</v>
      </c>
      <c r="J65" s="26" t="n">
        <f aca="false">+C65</f>
        <v>4.736</v>
      </c>
      <c r="K65" s="21" t="n">
        <f aca="false">+C65+D65</f>
        <v>6.281</v>
      </c>
      <c r="L65" s="27" t="n">
        <f aca="false">+C65+E65</f>
        <v>4.336</v>
      </c>
      <c r="M65" s="23" t="n">
        <f aca="false">+C65+F65</f>
        <v>5.196</v>
      </c>
      <c r="N65" s="0" t="n">
        <f aca="false">+N66-1</f>
        <v>-30</v>
      </c>
      <c r="P65" s="28" t="n">
        <f aca="false">+J65-J64</f>
        <v>0.0529999999999999</v>
      </c>
      <c r="Q65" s="29" t="n">
        <f aca="false">+K65-K64</f>
        <v>0.263</v>
      </c>
      <c r="R65" s="29" t="n">
        <f aca="false">+L65-L64</f>
        <v>0.00800000000000001</v>
      </c>
      <c r="S65" s="30" t="n">
        <f aca="false">+M65-M64</f>
        <v>0.00300000000000011</v>
      </c>
      <c r="U65" s="18" t="n">
        <v>36766</v>
      </c>
      <c r="W65" s="32" t="n">
        <v>4.736</v>
      </c>
      <c r="X65" s="21" t="n">
        <v>6.281</v>
      </c>
      <c r="Y65" s="27" t="n">
        <v>4.336</v>
      </c>
      <c r="Z65" s="23" t="n">
        <v>5.196</v>
      </c>
      <c r="AB65" s="0" t="n">
        <f aca="false">LN(W65/W64)</f>
        <v>0.0112539673802998</v>
      </c>
      <c r="AC65" s="0" t="n">
        <f aca="false">LN(X65/X64)</f>
        <v>0.0427742252643901</v>
      </c>
      <c r="AD65" s="0" t="n">
        <f aca="false">LN(Y65/Y64)</f>
        <v>0.00184672259316471</v>
      </c>
      <c r="AE65" s="0" t="n">
        <f aca="false">LN(Z65/Z64)</f>
        <v>0.000577533946171282</v>
      </c>
    </row>
    <row r="66" customFormat="false" ht="12.75" hidden="false" customHeight="false" outlineLevel="0" collapsed="false">
      <c r="A66" s="18" t="n">
        <v>36767</v>
      </c>
      <c r="C66" s="32" t="n">
        <v>4.697</v>
      </c>
      <c r="D66" s="32" t="n">
        <v>1.43</v>
      </c>
      <c r="E66" s="32" t="n">
        <v>-0.4</v>
      </c>
      <c r="F66" s="32" t="n">
        <v>0.44</v>
      </c>
      <c r="G66" s="32"/>
      <c r="H66" s="2" t="n">
        <v>36767</v>
      </c>
      <c r="I66" s="2" t="str">
        <f aca="false">TEXT(H66,"ddd")</f>
        <v>Tue</v>
      </c>
      <c r="J66" s="26" t="n">
        <f aca="false">+C66</f>
        <v>4.697</v>
      </c>
      <c r="K66" s="21" t="n">
        <f aca="false">+C66+D66</f>
        <v>6.127</v>
      </c>
      <c r="L66" s="27" t="n">
        <f aca="false">+C66+E66</f>
        <v>4.297</v>
      </c>
      <c r="M66" s="23" t="n">
        <f aca="false">+C66+F66</f>
        <v>5.137</v>
      </c>
      <c r="N66" s="0" t="n">
        <f aca="false">+N67-1</f>
        <v>-29</v>
      </c>
      <c r="P66" s="28" t="n">
        <f aca="false">+J66-J65</f>
        <v>-0.0389999999999997</v>
      </c>
      <c r="Q66" s="29" t="n">
        <f aca="false">+K66-K65</f>
        <v>-0.154</v>
      </c>
      <c r="R66" s="29" t="n">
        <f aca="false">+L66-L65</f>
        <v>-0.0389999999999997</v>
      </c>
      <c r="S66" s="30" t="n">
        <f aca="false">+M66-M65</f>
        <v>-0.0589999999999993</v>
      </c>
      <c r="U66" s="18" t="n">
        <v>36767</v>
      </c>
      <c r="W66" s="32" t="n">
        <v>4.697</v>
      </c>
      <c r="X66" s="21" t="n">
        <v>6.127</v>
      </c>
      <c r="Y66" s="27" t="n">
        <v>4.297</v>
      </c>
      <c r="Z66" s="23" t="n">
        <v>5.137</v>
      </c>
      <c r="AB66" s="0" t="n">
        <f aca="false">LN(W66/W65)</f>
        <v>-0.00826889053684647</v>
      </c>
      <c r="AC66" s="0" t="n">
        <f aca="false">LN(X66/X65)</f>
        <v>-0.0248239697287262</v>
      </c>
      <c r="AD66" s="0" t="n">
        <f aca="false">LN(Y66/Y65)</f>
        <v>-0.00903515934448698</v>
      </c>
      <c r="AE66" s="0" t="n">
        <f aca="false">LN(Z66/Z65)</f>
        <v>-0.0114198473232221</v>
      </c>
    </row>
    <row r="67" customFormat="false" ht="12.75" hidden="false" customHeight="false" outlineLevel="0" collapsed="false">
      <c r="A67" s="18" t="n">
        <v>36768</v>
      </c>
      <c r="C67" s="32" t="n">
        <v>4.85</v>
      </c>
      <c r="D67" s="32" t="n">
        <v>0.6325</v>
      </c>
      <c r="E67" s="32" t="n">
        <v>-0.42</v>
      </c>
      <c r="F67" s="32" t="n">
        <v>0.16</v>
      </c>
      <c r="G67" s="32"/>
      <c r="H67" s="2" t="n">
        <v>36768</v>
      </c>
      <c r="I67" s="2" t="str">
        <f aca="false">TEXT(H67,"ddd")</f>
        <v>Wed</v>
      </c>
      <c r="J67" s="26" t="n">
        <f aca="false">+C67</f>
        <v>4.85</v>
      </c>
      <c r="K67" s="21" t="n">
        <f aca="false">+C67+D67</f>
        <v>5.4825</v>
      </c>
      <c r="L67" s="27" t="n">
        <f aca="false">+C67+E67</f>
        <v>4.43</v>
      </c>
      <c r="M67" s="23" t="n">
        <f aca="false">+C67+F67</f>
        <v>5.01</v>
      </c>
      <c r="N67" s="0" t="n">
        <f aca="false">+N68-1</f>
        <v>-28</v>
      </c>
      <c r="P67" s="28" t="n">
        <f aca="false">+J67-J66</f>
        <v>0.153</v>
      </c>
      <c r="Q67" s="29" t="n">
        <f aca="false">+K67-K66</f>
        <v>-0.6445</v>
      </c>
      <c r="R67" s="29" t="n">
        <f aca="false">+L67-L66</f>
        <v>0.133</v>
      </c>
      <c r="S67" s="30" t="n">
        <f aca="false">+M67-M66</f>
        <v>-0.127000000000001</v>
      </c>
      <c r="U67" s="18" t="n">
        <v>36768</v>
      </c>
      <c r="W67" s="32" t="n">
        <v>4.85</v>
      </c>
      <c r="X67" s="21" t="n">
        <v>5.4825</v>
      </c>
      <c r="Y67" s="27" t="n">
        <v>4.43</v>
      </c>
      <c r="Z67" s="23" t="n">
        <v>5.01</v>
      </c>
      <c r="AB67" s="0" t="n">
        <f aca="false">LN(W67/W66)</f>
        <v>0.0320546979045336</v>
      </c>
      <c r="AC67" s="0" t="n">
        <f aca="false">LN(X67/X66)</f>
        <v>-0.111144032433611</v>
      </c>
      <c r="AD67" s="0" t="n">
        <f aca="false">LN(Y67/Y66)</f>
        <v>0.0304824792641863</v>
      </c>
      <c r="AE67" s="0" t="n">
        <f aca="false">LN(Z67/Z66)</f>
        <v>-0.0250333363883576</v>
      </c>
    </row>
    <row r="68" customFormat="false" ht="12.75" hidden="false" customHeight="false" outlineLevel="0" collapsed="false">
      <c r="A68" s="18" t="n">
        <v>36769</v>
      </c>
      <c r="C68" s="32" t="n">
        <v>4.84</v>
      </c>
      <c r="D68" s="32" t="n">
        <v>0.6025</v>
      </c>
      <c r="E68" s="32" t="n">
        <v>-0.4675</v>
      </c>
      <c r="F68" s="32" t="n">
        <v>0.3</v>
      </c>
      <c r="G68" s="32"/>
      <c r="H68" s="2" t="n">
        <v>36769</v>
      </c>
      <c r="I68" s="2" t="str">
        <f aca="false">TEXT(H68,"ddd")</f>
        <v>Thu</v>
      </c>
      <c r="J68" s="26" t="n">
        <f aca="false">+C68</f>
        <v>4.84</v>
      </c>
      <c r="K68" s="21" t="n">
        <f aca="false">+C68+D68</f>
        <v>5.4425</v>
      </c>
      <c r="L68" s="27" t="n">
        <f aca="false">+C68+E68</f>
        <v>4.3725</v>
      </c>
      <c r="M68" s="23" t="n">
        <f aca="false">+C68+F68</f>
        <v>5.14</v>
      </c>
      <c r="N68" s="0" t="n">
        <f aca="false">+N69-1</f>
        <v>-27</v>
      </c>
      <c r="P68" s="28" t="n">
        <f aca="false">+J68-J67</f>
        <v>-0.00999999999999979</v>
      </c>
      <c r="Q68" s="29" t="n">
        <f aca="false">+K68-K67</f>
        <v>-0.04</v>
      </c>
      <c r="R68" s="29" t="n">
        <f aca="false">+L68-L67</f>
        <v>-0.0575000000000001</v>
      </c>
      <c r="S68" s="30" t="n">
        <f aca="false">+M68-M67</f>
        <v>0.13</v>
      </c>
      <c r="U68" s="18" t="n">
        <v>36769</v>
      </c>
      <c r="W68" s="32" t="n">
        <v>4.84</v>
      </c>
      <c r="X68" s="21" t="n">
        <v>5.4425</v>
      </c>
      <c r="Y68" s="27" t="n">
        <v>4.3725</v>
      </c>
      <c r="Z68" s="23" t="n">
        <v>5.14</v>
      </c>
      <c r="AB68" s="0" t="n">
        <f aca="false">LN(W68/W67)</f>
        <v>-0.00206398422085148</v>
      </c>
      <c r="AC68" s="0" t="n">
        <f aca="false">LN(X68/X67)</f>
        <v>-0.00732268718334076</v>
      </c>
      <c r="AD68" s="0" t="n">
        <f aca="false">LN(Y68/Y67)</f>
        <v>-0.0130646561464242</v>
      </c>
      <c r="AE68" s="0" t="n">
        <f aca="false">LN(Z68/Z67)</f>
        <v>0.0256171643703003</v>
      </c>
    </row>
    <row r="69" customFormat="false" ht="12.75" hidden="false" customHeight="false" outlineLevel="0" collapsed="false">
      <c r="A69" s="18" t="n">
        <v>36770</v>
      </c>
      <c r="C69" s="32" t="n">
        <v>4.905</v>
      </c>
      <c r="D69" s="32" t="n">
        <v>0.5675</v>
      </c>
      <c r="E69" s="32" t="n">
        <v>-0.43</v>
      </c>
      <c r="F69" s="32" t="n">
        <v>0.28</v>
      </c>
      <c r="G69" s="32"/>
      <c r="H69" s="2" t="n">
        <v>36770</v>
      </c>
      <c r="I69" s="2" t="str">
        <f aca="false">TEXT(H69,"ddd")</f>
        <v>Fri</v>
      </c>
      <c r="J69" s="26" t="n">
        <f aca="false">+C69</f>
        <v>4.905</v>
      </c>
      <c r="K69" s="21" t="n">
        <f aca="false">+C69+D69</f>
        <v>5.4725</v>
      </c>
      <c r="L69" s="27" t="n">
        <f aca="false">+C69+E69</f>
        <v>4.475</v>
      </c>
      <c r="M69" s="23" t="n">
        <f aca="false">+C69+F69</f>
        <v>5.185</v>
      </c>
      <c r="N69" s="0" t="n">
        <f aca="false">+N70-1</f>
        <v>-26</v>
      </c>
      <c r="P69" s="28" t="n">
        <f aca="false">+J69-J68</f>
        <v>0.0650000000000004</v>
      </c>
      <c r="Q69" s="29" t="n">
        <f aca="false">+K69-K68</f>
        <v>0.0300000000000003</v>
      </c>
      <c r="R69" s="29" t="n">
        <f aca="false">+L69-L68</f>
        <v>0.102500000000001</v>
      </c>
      <c r="S69" s="30" t="n">
        <f aca="false">+M69-M68</f>
        <v>0.0450000000000008</v>
      </c>
      <c r="U69" s="18" t="n">
        <v>36770</v>
      </c>
      <c r="W69" s="32" t="n">
        <v>4.905</v>
      </c>
      <c r="X69" s="21" t="n">
        <v>5.4725</v>
      </c>
      <c r="Y69" s="27" t="n">
        <v>4.475</v>
      </c>
      <c r="Z69" s="23" t="n">
        <v>5.185</v>
      </c>
      <c r="AB69" s="0" t="n">
        <f aca="false">LN(W69/W68)</f>
        <v>0.0133403722887861</v>
      </c>
      <c r="AC69" s="0" t="n">
        <f aca="false">LN(X69/X68)</f>
        <v>0.00549703628831557</v>
      </c>
      <c r="AD69" s="0" t="n">
        <f aca="false">LN(Y69/Y68)</f>
        <v>0.0231714238161987</v>
      </c>
      <c r="AE69" s="0" t="n">
        <f aca="false">LN(Z69/Z68)</f>
        <v>0.00871676221441688</v>
      </c>
    </row>
    <row r="70" customFormat="false" ht="12.75" hidden="false" customHeight="false" outlineLevel="0" collapsed="false">
      <c r="A70" s="18" t="n">
        <v>36773</v>
      </c>
      <c r="C70" s="32" t="n">
        <v>4.905</v>
      </c>
      <c r="D70" s="32" t="n">
        <v>0.5675</v>
      </c>
      <c r="E70" s="32" t="n">
        <v>-0.43</v>
      </c>
      <c r="F70" s="32" t="n">
        <v>0.28</v>
      </c>
      <c r="G70" s="32"/>
      <c r="H70" s="2" t="n">
        <v>36773</v>
      </c>
      <c r="I70" s="2" t="str">
        <f aca="false">TEXT(H70,"ddd")</f>
        <v>Mon</v>
      </c>
      <c r="J70" s="26" t="n">
        <f aca="false">+C70</f>
        <v>4.905</v>
      </c>
      <c r="K70" s="21" t="n">
        <f aca="false">+C70+D70</f>
        <v>5.4725</v>
      </c>
      <c r="L70" s="27" t="n">
        <f aca="false">+C70+E70</f>
        <v>4.475</v>
      </c>
      <c r="M70" s="23" t="n">
        <f aca="false">+C70+F70</f>
        <v>5.185</v>
      </c>
      <c r="N70" s="0" t="n">
        <f aca="false">+N71-1</f>
        <v>-25</v>
      </c>
      <c r="P70" s="28" t="n">
        <f aca="false">+J70-J69</f>
        <v>0</v>
      </c>
      <c r="Q70" s="29" t="n">
        <f aca="false">+K70-K69</f>
        <v>0</v>
      </c>
      <c r="R70" s="29" t="n">
        <f aca="false">+L70-L69</f>
        <v>0</v>
      </c>
      <c r="S70" s="30" t="n">
        <f aca="false">+M70-M69</f>
        <v>0</v>
      </c>
      <c r="U70" s="18" t="n">
        <v>36773</v>
      </c>
      <c r="W70" s="32" t="n">
        <v>4.905</v>
      </c>
      <c r="X70" s="21" t="n">
        <v>5.4725</v>
      </c>
      <c r="Y70" s="27" t="n">
        <v>4.475</v>
      </c>
      <c r="Z70" s="23" t="n">
        <v>5.185</v>
      </c>
      <c r="AB70" s="0" t="n">
        <f aca="false">LN(W70/W69)</f>
        <v>0</v>
      </c>
      <c r="AC70" s="0" t="n">
        <f aca="false">LN(X70/X69)</f>
        <v>0</v>
      </c>
      <c r="AD70" s="0" t="n">
        <f aca="false">LN(Y70/Y69)</f>
        <v>0</v>
      </c>
      <c r="AE70" s="0" t="n">
        <f aca="false">LN(Z70/Z69)</f>
        <v>0</v>
      </c>
    </row>
    <row r="71" customFormat="false" ht="12.75" hidden="false" customHeight="false" outlineLevel="0" collapsed="false">
      <c r="A71" s="18" t="n">
        <v>36774</v>
      </c>
      <c r="C71" s="32" t="n">
        <v>5.03</v>
      </c>
      <c r="D71" s="32" t="n">
        <v>0.585</v>
      </c>
      <c r="E71" s="32" t="n">
        <v>-0.305</v>
      </c>
      <c r="F71" s="32" t="n">
        <v>0.28</v>
      </c>
      <c r="G71" s="32"/>
      <c r="H71" s="2" t="n">
        <v>36774</v>
      </c>
      <c r="I71" s="2" t="str">
        <f aca="false">TEXT(H71,"ddd")</f>
        <v>Tue</v>
      </c>
      <c r="J71" s="26" t="n">
        <f aca="false">+C71</f>
        <v>5.03</v>
      </c>
      <c r="K71" s="21" t="n">
        <f aca="false">+C71+D71</f>
        <v>5.615</v>
      </c>
      <c r="L71" s="27" t="n">
        <f aca="false">+C71+E71</f>
        <v>4.725</v>
      </c>
      <c r="M71" s="23" t="n">
        <f aca="false">+C71+F71</f>
        <v>5.31</v>
      </c>
      <c r="N71" s="0" t="n">
        <f aca="false">+N72-1</f>
        <v>-24</v>
      </c>
      <c r="P71" s="28" t="n">
        <f aca="false">+J71-J70</f>
        <v>0.125</v>
      </c>
      <c r="Q71" s="29" t="n">
        <f aca="false">+K71-K70</f>
        <v>0.1425</v>
      </c>
      <c r="R71" s="29" t="n">
        <f aca="false">+L71-L70</f>
        <v>0.25</v>
      </c>
      <c r="S71" s="30" t="n">
        <f aca="false">+M71-M70</f>
        <v>0.125</v>
      </c>
      <c r="U71" s="18" t="n">
        <v>36774</v>
      </c>
      <c r="W71" s="32" t="n">
        <v>5.03</v>
      </c>
      <c r="X71" s="21" t="n">
        <v>5.615</v>
      </c>
      <c r="Y71" s="27" t="n">
        <v>4.725</v>
      </c>
      <c r="Z71" s="23" t="n">
        <v>5.31</v>
      </c>
      <c r="AB71" s="0" t="n">
        <f aca="false">LN(W71/W70)</f>
        <v>0.0251648910943214</v>
      </c>
      <c r="AC71" s="0" t="n">
        <f aca="false">LN(X71/X70)</f>
        <v>0.0257060377755255</v>
      </c>
      <c r="AD71" s="0" t="n">
        <f aca="false">LN(Y71/Y70)</f>
        <v>0.0543612092188874</v>
      </c>
      <c r="AE71" s="0" t="n">
        <f aca="false">LN(Z71/Z70)</f>
        <v>0.0238219935723567</v>
      </c>
    </row>
    <row r="72" customFormat="false" ht="12.75" hidden="false" customHeight="false" outlineLevel="0" collapsed="false">
      <c r="A72" s="18" t="n">
        <v>36775</v>
      </c>
      <c r="C72" s="32" t="n">
        <v>5.157</v>
      </c>
      <c r="D72" s="32" t="n">
        <v>0.7175</v>
      </c>
      <c r="E72" s="32" t="n">
        <v>-0.3225</v>
      </c>
      <c r="F72" s="32" t="n">
        <v>0.28</v>
      </c>
      <c r="G72" s="32"/>
      <c r="H72" s="2" t="n">
        <v>36775</v>
      </c>
      <c r="I72" s="2" t="str">
        <f aca="false">TEXT(H72,"ddd")</f>
        <v>Wed</v>
      </c>
      <c r="J72" s="26" t="n">
        <f aca="false">+C72</f>
        <v>5.157</v>
      </c>
      <c r="K72" s="21" t="n">
        <f aca="false">+C72+D72</f>
        <v>5.8745</v>
      </c>
      <c r="L72" s="27" t="n">
        <f aca="false">+C72+E72</f>
        <v>4.8345</v>
      </c>
      <c r="M72" s="23" t="n">
        <f aca="false">+C72+F72</f>
        <v>5.437</v>
      </c>
      <c r="N72" s="0" t="n">
        <f aca="false">+N73-1</f>
        <v>-23</v>
      </c>
      <c r="P72" s="28" t="n">
        <f aca="false">+J72-J71</f>
        <v>0.127</v>
      </c>
      <c r="Q72" s="29" t="n">
        <f aca="false">+K72-K71</f>
        <v>0.2595</v>
      </c>
      <c r="R72" s="29" t="n">
        <f aca="false">+L72-L71</f>
        <v>0.1095</v>
      </c>
      <c r="S72" s="30" t="n">
        <f aca="false">+M72-M71</f>
        <v>0.127</v>
      </c>
      <c r="U72" s="18" t="n">
        <v>36775</v>
      </c>
      <c r="W72" s="32" t="n">
        <v>5.157</v>
      </c>
      <c r="X72" s="21" t="n">
        <v>5.8745</v>
      </c>
      <c r="Y72" s="27" t="n">
        <v>4.8345</v>
      </c>
      <c r="Z72" s="23" t="n">
        <v>5.437</v>
      </c>
      <c r="AB72" s="0" t="n">
        <f aca="false">LN(W72/W71)</f>
        <v>0.0249350309571739</v>
      </c>
      <c r="AC72" s="0" t="n">
        <f aca="false">LN(X72/X71)</f>
        <v>0.0451793618350838</v>
      </c>
      <c r="AD72" s="0" t="n">
        <f aca="false">LN(Y72/Y71)</f>
        <v>0.0229101499957593</v>
      </c>
      <c r="AE72" s="0" t="n">
        <f aca="false">LN(Z72/Z71)</f>
        <v>0.0236356029099364</v>
      </c>
    </row>
    <row r="73" customFormat="false" ht="12.75" hidden="false" customHeight="false" outlineLevel="0" collapsed="false">
      <c r="A73" s="18" t="n">
        <v>36776</v>
      </c>
      <c r="C73" s="32" t="n">
        <v>5.1</v>
      </c>
      <c r="D73" s="32" t="n">
        <v>0.8</v>
      </c>
      <c r="E73" s="32" t="n">
        <v>-0.32</v>
      </c>
      <c r="F73" s="32" t="n">
        <v>0.28</v>
      </c>
      <c r="G73" s="32"/>
      <c r="H73" s="2" t="n">
        <v>36776</v>
      </c>
      <c r="I73" s="2" t="str">
        <f aca="false">TEXT(H73,"ddd")</f>
        <v>Thu</v>
      </c>
      <c r="J73" s="26" t="n">
        <f aca="false">+C73</f>
        <v>5.1</v>
      </c>
      <c r="K73" s="21" t="n">
        <f aca="false">+C73+D73</f>
        <v>5.9</v>
      </c>
      <c r="L73" s="27" t="n">
        <f aca="false">+C73+E73</f>
        <v>4.78</v>
      </c>
      <c r="M73" s="23" t="n">
        <f aca="false">+C73+F73</f>
        <v>5.38</v>
      </c>
      <c r="N73" s="0" t="n">
        <f aca="false">+N74-1</f>
        <v>-22</v>
      </c>
      <c r="P73" s="28" t="n">
        <f aca="false">+J73-J72</f>
        <v>-0.0570000000000004</v>
      </c>
      <c r="Q73" s="29" t="n">
        <f aca="false">+K73-K72</f>
        <v>0.0254999999999992</v>
      </c>
      <c r="R73" s="29" t="n">
        <f aca="false">+L73-L72</f>
        <v>-0.0545000000000009</v>
      </c>
      <c r="S73" s="30" t="n">
        <f aca="false">+M73-M72</f>
        <v>-0.0570000000000004</v>
      </c>
      <c r="U73" s="18" t="n">
        <v>36776</v>
      </c>
      <c r="W73" s="32" t="n">
        <v>5.1</v>
      </c>
      <c r="X73" s="21" t="n">
        <v>5.9</v>
      </c>
      <c r="Y73" s="27" t="n">
        <v>4.78</v>
      </c>
      <c r="Z73" s="23" t="n">
        <v>5.38</v>
      </c>
      <c r="AB73" s="0" t="n">
        <f aca="false">LN(W73/W72)</f>
        <v>-0.0111144753385419</v>
      </c>
      <c r="AC73" s="0" t="n">
        <f aca="false">LN(X73/X72)</f>
        <v>0.0043314008861835</v>
      </c>
      <c r="AD73" s="0" t="n">
        <f aca="false">LN(Y73/Y72)</f>
        <v>-0.0113371644381006</v>
      </c>
      <c r="AE73" s="0" t="n">
        <f aca="false">LN(Z73/Z72)</f>
        <v>-0.0105390639900906</v>
      </c>
    </row>
    <row r="74" customFormat="false" ht="12.75" hidden="false" customHeight="false" outlineLevel="0" collapsed="false">
      <c r="A74" s="18" t="n">
        <v>36777</v>
      </c>
      <c r="C74" s="32" t="n">
        <v>4.999</v>
      </c>
      <c r="D74" s="32" t="n">
        <v>0.8525</v>
      </c>
      <c r="E74" s="32" t="n">
        <v>-0.3175</v>
      </c>
      <c r="F74" s="32" t="n">
        <v>0.28</v>
      </c>
      <c r="G74" s="32"/>
      <c r="H74" s="2" t="n">
        <v>36777</v>
      </c>
      <c r="I74" s="2" t="str">
        <f aca="false">TEXT(H74,"ddd")</f>
        <v>Fri</v>
      </c>
      <c r="J74" s="26" t="n">
        <f aca="false">+C74</f>
        <v>4.999</v>
      </c>
      <c r="K74" s="21" t="n">
        <f aca="false">+C74+D74</f>
        <v>5.8515</v>
      </c>
      <c r="L74" s="27" t="n">
        <f aca="false">+C74+E74</f>
        <v>4.6815</v>
      </c>
      <c r="M74" s="23" t="n">
        <f aca="false">+C74+F74</f>
        <v>5.279</v>
      </c>
      <c r="N74" s="0" t="n">
        <f aca="false">+N75-1</f>
        <v>-21</v>
      </c>
      <c r="P74" s="28" t="n">
        <f aca="false">+J74-J73</f>
        <v>-0.101</v>
      </c>
      <c r="Q74" s="29" t="n">
        <f aca="false">+K74-K73</f>
        <v>-0.0484999999999998</v>
      </c>
      <c r="R74" s="29" t="n">
        <f aca="false">+L74-L73</f>
        <v>-0.0984999999999996</v>
      </c>
      <c r="S74" s="30" t="n">
        <f aca="false">+M74-M73</f>
        <v>-0.101</v>
      </c>
      <c r="U74" s="18" t="n">
        <v>36777</v>
      </c>
      <c r="W74" s="32" t="n">
        <v>4.999</v>
      </c>
      <c r="X74" s="21" t="n">
        <v>5.8515</v>
      </c>
      <c r="Y74" s="27" t="n">
        <v>4.6815</v>
      </c>
      <c r="Z74" s="23" t="n">
        <v>5.279</v>
      </c>
      <c r="AB74" s="0" t="n">
        <f aca="false">LN(W74/W73)</f>
        <v>-0.0200026472988468</v>
      </c>
      <c r="AC74" s="0" t="n">
        <f aca="false">LN(X74/X73)</f>
        <v>-0.00825431227899005</v>
      </c>
      <c r="AD74" s="0" t="n">
        <f aca="false">LN(Y74/Y73)</f>
        <v>-0.0208219751065579</v>
      </c>
      <c r="AE74" s="0" t="n">
        <f aca="false">LN(Z74/Z73)</f>
        <v>-0.0189516883322139</v>
      </c>
    </row>
    <row r="75" customFormat="false" ht="12.75" hidden="false" customHeight="false" outlineLevel="0" collapsed="false">
      <c r="A75" s="18" t="n">
        <v>36780</v>
      </c>
      <c r="C75" s="32" t="n">
        <v>5.135</v>
      </c>
      <c r="D75" s="32" t="n">
        <v>0.855</v>
      </c>
      <c r="E75" s="32" t="n">
        <v>-0.3125</v>
      </c>
      <c r="F75" s="32" t="n">
        <v>0.28</v>
      </c>
      <c r="G75" s="32"/>
      <c r="H75" s="2" t="n">
        <v>36780</v>
      </c>
      <c r="I75" s="2" t="str">
        <f aca="false">TEXT(H75,"ddd")</f>
        <v>Mon</v>
      </c>
      <c r="J75" s="26" t="n">
        <f aca="false">+C75</f>
        <v>5.135</v>
      </c>
      <c r="K75" s="21" t="n">
        <f aca="false">+C75+D75</f>
        <v>5.99</v>
      </c>
      <c r="L75" s="27" t="n">
        <f aca="false">+C75+E75</f>
        <v>4.8225</v>
      </c>
      <c r="M75" s="23" t="n">
        <f aca="false">+C75+F75</f>
        <v>5.415</v>
      </c>
      <c r="N75" s="0" t="n">
        <f aca="false">+N76-1</f>
        <v>-20</v>
      </c>
      <c r="P75" s="28" t="n">
        <f aca="false">+J75-J74</f>
        <v>0.136</v>
      </c>
      <c r="Q75" s="29" t="n">
        <f aca="false">+K75-K74</f>
        <v>0.138500000000001</v>
      </c>
      <c r="R75" s="29" t="n">
        <f aca="false">+L75-L74</f>
        <v>0.141</v>
      </c>
      <c r="S75" s="30" t="n">
        <f aca="false">+M75-M74</f>
        <v>0.136</v>
      </c>
      <c r="U75" s="18" t="n">
        <v>36780</v>
      </c>
      <c r="W75" s="32" t="n">
        <v>5.135</v>
      </c>
      <c r="X75" s="21" t="n">
        <v>5.99</v>
      </c>
      <c r="Y75" s="27" t="n">
        <v>4.8225</v>
      </c>
      <c r="Z75" s="23" t="n">
        <v>5.415</v>
      </c>
      <c r="AB75" s="0" t="n">
        <f aca="false">LN(W75/W74)</f>
        <v>0.0268419509490883</v>
      </c>
      <c r="AC75" s="0" t="n">
        <f aca="false">LN(X75/X74)</f>
        <v>0.0233933734946743</v>
      </c>
      <c r="AD75" s="0" t="n">
        <f aca="false">LN(Y75/Y74)</f>
        <v>0.0296738944009404</v>
      </c>
      <c r="AE75" s="0" t="n">
        <f aca="false">LN(Z75/Z74)</f>
        <v>0.0254361946114749</v>
      </c>
    </row>
    <row r="76" customFormat="false" ht="12.75" hidden="false" customHeight="false" outlineLevel="0" collapsed="false">
      <c r="A76" s="18" t="n">
        <v>36781</v>
      </c>
      <c r="C76" s="32" t="n">
        <v>5.105</v>
      </c>
      <c r="D76" s="32" t="n">
        <v>0.855</v>
      </c>
      <c r="E76" s="32" t="n">
        <v>-0.2825</v>
      </c>
      <c r="F76" s="32" t="n">
        <v>0.28</v>
      </c>
      <c r="G76" s="32"/>
      <c r="H76" s="2" t="n">
        <v>36781</v>
      </c>
      <c r="I76" s="2" t="str">
        <f aca="false">TEXT(H76,"ddd")</f>
        <v>Tue</v>
      </c>
      <c r="J76" s="26" t="n">
        <f aca="false">+C76</f>
        <v>5.105</v>
      </c>
      <c r="K76" s="21" t="n">
        <f aca="false">+C76+D76</f>
        <v>5.96</v>
      </c>
      <c r="L76" s="27" t="n">
        <f aca="false">+C76+E76</f>
        <v>4.8225</v>
      </c>
      <c r="M76" s="23" t="n">
        <f aca="false">+C76+F76</f>
        <v>5.385</v>
      </c>
      <c r="N76" s="0" t="n">
        <f aca="false">+N77-1</f>
        <v>-19</v>
      </c>
      <c r="P76" s="28" t="n">
        <f aca="false">+J76-J75</f>
        <v>-0.0299999999999994</v>
      </c>
      <c r="Q76" s="29" t="n">
        <f aca="false">+K76-K75</f>
        <v>-0.0299999999999994</v>
      </c>
      <c r="R76" s="29" t="n">
        <f aca="false">+L76-L75</f>
        <v>0</v>
      </c>
      <c r="S76" s="30" t="n">
        <f aca="false">+M76-M75</f>
        <v>-0.0299999999999994</v>
      </c>
      <c r="U76" s="18" t="n">
        <v>36781</v>
      </c>
      <c r="W76" s="32" t="n">
        <v>5.105</v>
      </c>
      <c r="X76" s="21" t="n">
        <v>5.96</v>
      </c>
      <c r="Y76" s="27" t="n">
        <v>4.8225</v>
      </c>
      <c r="Z76" s="23" t="n">
        <v>5.385</v>
      </c>
      <c r="AB76" s="0" t="n">
        <f aca="false">LN(W76/W75)</f>
        <v>-0.0058593917638926</v>
      </c>
      <c r="AC76" s="0" t="n">
        <f aca="false">LN(X76/X75)</f>
        <v>-0.00502093105009968</v>
      </c>
      <c r="AD76" s="0" t="n">
        <f aca="false">LN(Y76/Y75)</f>
        <v>0</v>
      </c>
      <c r="AE76" s="0" t="n">
        <f aca="false">LN(Z76/Z75)</f>
        <v>-0.00555556984460211</v>
      </c>
    </row>
    <row r="77" customFormat="false" ht="12.75" hidden="false" customHeight="false" outlineLevel="0" collapsed="false">
      <c r="A77" s="18" t="n">
        <v>36782</v>
      </c>
      <c r="C77" s="32" t="n">
        <v>5.157</v>
      </c>
      <c r="D77" s="32" t="n">
        <v>0.8275</v>
      </c>
      <c r="E77" s="32" t="n">
        <v>-0.2675</v>
      </c>
      <c r="F77" s="32" t="n">
        <v>0.28</v>
      </c>
      <c r="G77" s="32"/>
      <c r="H77" s="2" t="n">
        <v>36782</v>
      </c>
      <c r="I77" s="2" t="str">
        <f aca="false">TEXT(H77,"ddd")</f>
        <v>Wed</v>
      </c>
      <c r="J77" s="26" t="n">
        <f aca="false">+C77</f>
        <v>5.157</v>
      </c>
      <c r="K77" s="21" t="n">
        <f aca="false">+C77+D77</f>
        <v>5.9845</v>
      </c>
      <c r="L77" s="27" t="n">
        <f aca="false">+C77+E77</f>
        <v>4.8895</v>
      </c>
      <c r="M77" s="23" t="n">
        <f aca="false">+C77+F77</f>
        <v>5.437</v>
      </c>
      <c r="N77" s="0" t="n">
        <f aca="false">+N78-1</f>
        <v>-18</v>
      </c>
      <c r="P77" s="28" t="n">
        <f aca="false">+J77-J76</f>
        <v>0.0519999999999996</v>
      </c>
      <c r="Q77" s="29" t="n">
        <f aca="false">+K77-K76</f>
        <v>0.0244999999999989</v>
      </c>
      <c r="R77" s="29" t="n">
        <f aca="false">+L77-L76</f>
        <v>0.0669999999999993</v>
      </c>
      <c r="S77" s="30" t="n">
        <f aca="false">+M77-M76</f>
        <v>0.0519999999999996</v>
      </c>
      <c r="U77" s="18" t="n">
        <v>36782</v>
      </c>
      <c r="W77" s="32" t="n">
        <v>5.157</v>
      </c>
      <c r="X77" s="21" t="n">
        <v>5.9845</v>
      </c>
      <c r="Y77" s="27" t="n">
        <v>4.8895</v>
      </c>
      <c r="Z77" s="23" t="n">
        <v>5.437</v>
      </c>
      <c r="AB77" s="0" t="n">
        <f aca="false">LN(W77/W76)</f>
        <v>0.0101345634521929</v>
      </c>
      <c r="AC77" s="0" t="n">
        <f aca="false">LN(X77/X76)</f>
        <v>0.00410231225402976</v>
      </c>
      <c r="AD77" s="0" t="n">
        <f aca="false">LN(Y77/Y76)</f>
        <v>0.0137975829724457</v>
      </c>
      <c r="AE77" s="0" t="n">
        <f aca="false">LN(Z77/Z76)</f>
        <v>0.00961012755543174</v>
      </c>
    </row>
    <row r="78" customFormat="false" ht="12.75" hidden="false" customHeight="false" outlineLevel="0" collapsed="false">
      <c r="A78" s="18" t="n">
        <v>36783</v>
      </c>
      <c r="C78" s="32" t="n">
        <v>5.312</v>
      </c>
      <c r="D78" s="32" t="n">
        <v>0.755</v>
      </c>
      <c r="E78" s="32" t="n">
        <v>-0.255</v>
      </c>
      <c r="F78" s="32" t="n">
        <v>0.28</v>
      </c>
      <c r="G78" s="32"/>
      <c r="H78" s="2" t="n">
        <v>36783</v>
      </c>
      <c r="I78" s="2" t="str">
        <f aca="false">TEXT(H78,"ddd")</f>
        <v>Thu</v>
      </c>
      <c r="J78" s="26" t="n">
        <f aca="false">+C78</f>
        <v>5.312</v>
      </c>
      <c r="K78" s="21" t="n">
        <f aca="false">+C78+D78</f>
        <v>6.067</v>
      </c>
      <c r="L78" s="27" t="n">
        <f aca="false">+C78+E78</f>
        <v>5.057</v>
      </c>
      <c r="M78" s="23" t="n">
        <f aca="false">+C78+F78</f>
        <v>5.592</v>
      </c>
      <c r="N78" s="0" t="n">
        <f aca="false">+N79-1</f>
        <v>-17</v>
      </c>
      <c r="P78" s="28" t="n">
        <f aca="false">+J78-J77</f>
        <v>0.155</v>
      </c>
      <c r="Q78" s="29" t="n">
        <f aca="false">+K78-K77</f>
        <v>0.0825000000000005</v>
      </c>
      <c r="R78" s="29" t="n">
        <f aca="false">+L78-L77</f>
        <v>0.1675</v>
      </c>
      <c r="S78" s="30" t="n">
        <f aca="false">+M78-M77</f>
        <v>0.155</v>
      </c>
      <c r="U78" s="18" t="n">
        <v>36783</v>
      </c>
      <c r="W78" s="32" t="n">
        <v>5.312</v>
      </c>
      <c r="X78" s="21" t="n">
        <v>6.067</v>
      </c>
      <c r="Y78" s="27" t="n">
        <v>5.057</v>
      </c>
      <c r="Z78" s="23" t="n">
        <v>5.592</v>
      </c>
      <c r="AB78" s="0" t="n">
        <f aca="false">LN(W78/W77)</f>
        <v>0.0296133971053108</v>
      </c>
      <c r="AC78" s="0" t="n">
        <f aca="false">LN(X78/X77)</f>
        <v>0.0136914556288728</v>
      </c>
      <c r="AD78" s="0" t="n">
        <f aca="false">LN(Y78/Y77)</f>
        <v>0.0336833733276532</v>
      </c>
      <c r="AE78" s="0" t="n">
        <f aca="false">LN(Z78/Z77)</f>
        <v>0.0281095667677256</v>
      </c>
    </row>
    <row r="79" customFormat="false" ht="12.75" hidden="false" customHeight="false" outlineLevel="0" collapsed="false">
      <c r="A79" s="18" t="n">
        <v>36784</v>
      </c>
      <c r="C79" s="32" t="n">
        <v>5.3</v>
      </c>
      <c r="D79" s="32" t="n">
        <v>0.6</v>
      </c>
      <c r="E79" s="32" t="n">
        <v>-0.275</v>
      </c>
      <c r="F79" s="32" t="n">
        <v>0.18</v>
      </c>
      <c r="G79" s="32"/>
      <c r="H79" s="2" t="n">
        <v>36784</v>
      </c>
      <c r="I79" s="2" t="str">
        <f aca="false">TEXT(H79,"ddd")</f>
        <v>Fri</v>
      </c>
      <c r="J79" s="26" t="n">
        <f aca="false">+C79</f>
        <v>5.3</v>
      </c>
      <c r="K79" s="21" t="n">
        <f aca="false">+C79+D79</f>
        <v>5.9</v>
      </c>
      <c r="L79" s="27" t="n">
        <f aca="false">+C79+E79</f>
        <v>5.025</v>
      </c>
      <c r="M79" s="23" t="n">
        <f aca="false">+C79+F79</f>
        <v>5.48</v>
      </c>
      <c r="N79" s="0" t="n">
        <f aca="false">+N80-1</f>
        <v>-16</v>
      </c>
      <c r="P79" s="28" t="n">
        <f aca="false">+J79-J78</f>
        <v>-0.0120000000000005</v>
      </c>
      <c r="Q79" s="29" t="n">
        <f aca="false">+K79-K78</f>
        <v>-0.167000000000001</v>
      </c>
      <c r="R79" s="29" t="n">
        <f aca="false">+L79-L78</f>
        <v>-0.0320000000000009</v>
      </c>
      <c r="S79" s="30" t="n">
        <f aca="false">+M79-M78</f>
        <v>-0.112000000000001</v>
      </c>
      <c r="U79" s="18" t="n">
        <v>36784</v>
      </c>
      <c r="W79" s="32" t="n">
        <v>5.3</v>
      </c>
      <c r="X79" s="21" t="n">
        <v>5.9</v>
      </c>
      <c r="Y79" s="27" t="n">
        <v>5.025</v>
      </c>
      <c r="Z79" s="23" t="n">
        <v>5.48</v>
      </c>
      <c r="AB79" s="0" t="n">
        <f aca="false">LN(W79/W78)</f>
        <v>-0.00226159161605672</v>
      </c>
      <c r="AC79" s="0" t="n">
        <f aca="false">LN(X79/X78)</f>
        <v>-0.027911898048487</v>
      </c>
      <c r="AD79" s="0" t="n">
        <f aca="false">LN(Y79/Y78)</f>
        <v>-0.00634796815270658</v>
      </c>
      <c r="AE79" s="0" t="n">
        <f aca="false">LN(Z79/Z78)</f>
        <v>-0.020231903971585</v>
      </c>
    </row>
    <row r="80" customFormat="false" ht="12.75" hidden="false" customHeight="false" outlineLevel="0" collapsed="false">
      <c r="A80" s="18" t="n">
        <v>36787</v>
      </c>
      <c r="C80" s="32" t="n">
        <v>5.394</v>
      </c>
      <c r="D80" s="32" t="n">
        <v>0.55</v>
      </c>
      <c r="E80" s="32" t="n">
        <v>-0.295</v>
      </c>
      <c r="F80" s="32" t="n">
        <v>0.18</v>
      </c>
      <c r="G80" s="32"/>
      <c r="H80" s="2" t="n">
        <v>36787</v>
      </c>
      <c r="I80" s="2" t="str">
        <f aca="false">TEXT(H80,"ddd")</f>
        <v>Mon</v>
      </c>
      <c r="J80" s="26" t="n">
        <f aca="false">+C80</f>
        <v>5.394</v>
      </c>
      <c r="K80" s="21" t="n">
        <f aca="false">+C80+D80</f>
        <v>5.944</v>
      </c>
      <c r="L80" s="27" t="n">
        <f aca="false">+C80+E80</f>
        <v>5.099</v>
      </c>
      <c r="M80" s="23" t="n">
        <f aca="false">+C80+F80</f>
        <v>5.574</v>
      </c>
      <c r="N80" s="0" t="n">
        <f aca="false">+N81-1</f>
        <v>-15</v>
      </c>
      <c r="P80" s="28" t="n">
        <f aca="false">+J80-J79</f>
        <v>0.0940000000000003</v>
      </c>
      <c r="Q80" s="29" t="n">
        <f aca="false">+K80-K79</f>
        <v>0.0440000000000005</v>
      </c>
      <c r="R80" s="29" t="n">
        <f aca="false">+L80-L79</f>
        <v>0.0740000000000007</v>
      </c>
      <c r="S80" s="30" t="n">
        <f aca="false">+M80-M79</f>
        <v>0.0940000000000003</v>
      </c>
      <c r="U80" s="18" t="n">
        <v>36787</v>
      </c>
      <c r="W80" s="32" t="n">
        <v>5.394</v>
      </c>
      <c r="X80" s="21" t="n">
        <v>5.944</v>
      </c>
      <c r="Y80" s="27" t="n">
        <v>5.099</v>
      </c>
      <c r="Z80" s="23" t="n">
        <v>5.574</v>
      </c>
      <c r="AB80" s="0" t="n">
        <f aca="false">LN(W80/W79)</f>
        <v>0.017580404159462</v>
      </c>
      <c r="AC80" s="0" t="n">
        <f aca="false">LN(X80/X79)</f>
        <v>0.00742995650378416</v>
      </c>
      <c r="AD80" s="0" t="n">
        <f aca="false">LN(Y80/Y79)</f>
        <v>0.0146189881278793</v>
      </c>
      <c r="AE80" s="0" t="n">
        <f aca="false">LN(Z80/Z79)</f>
        <v>0.0170078280998322</v>
      </c>
    </row>
    <row r="81" customFormat="false" ht="12.75" hidden="false" customHeight="false" outlineLevel="0" collapsed="false">
      <c r="A81" s="18" t="n">
        <v>36788</v>
      </c>
      <c r="C81" s="32" t="n">
        <v>5.477</v>
      </c>
      <c r="D81" s="32" t="n">
        <v>0.405</v>
      </c>
      <c r="E81" s="32" t="n">
        <v>-0.4575</v>
      </c>
      <c r="F81" s="32" t="n">
        <v>0.16</v>
      </c>
      <c r="G81" s="32"/>
      <c r="H81" s="2" t="n">
        <v>36788</v>
      </c>
      <c r="I81" s="2" t="str">
        <f aca="false">TEXT(H81,"ddd")</f>
        <v>Tue</v>
      </c>
      <c r="J81" s="26" t="n">
        <f aca="false">+C81</f>
        <v>5.477</v>
      </c>
      <c r="K81" s="21" t="n">
        <f aca="false">+C81+D81</f>
        <v>5.882</v>
      </c>
      <c r="L81" s="27" t="n">
        <f aca="false">+C81+E81</f>
        <v>5.0195</v>
      </c>
      <c r="M81" s="23" t="n">
        <f aca="false">+C81+F81</f>
        <v>5.637</v>
      </c>
      <c r="N81" s="0" t="n">
        <f aca="false">+N82-1</f>
        <v>-14</v>
      </c>
      <c r="P81" s="28" t="n">
        <f aca="false">+J81-J80</f>
        <v>0.0830000000000002</v>
      </c>
      <c r="Q81" s="29" t="n">
        <f aca="false">+K81-K80</f>
        <v>-0.0619999999999994</v>
      </c>
      <c r="R81" s="29" t="n">
        <f aca="false">+L81-L80</f>
        <v>-0.0794999999999995</v>
      </c>
      <c r="S81" s="30" t="n">
        <f aca="false">+M81-M80</f>
        <v>0.0630000000000006</v>
      </c>
      <c r="U81" s="18" t="n">
        <v>36788</v>
      </c>
      <c r="W81" s="32" t="n">
        <v>5.477</v>
      </c>
      <c r="X81" s="21" t="n">
        <v>5.882</v>
      </c>
      <c r="Y81" s="27" t="n">
        <v>5.0195</v>
      </c>
      <c r="Z81" s="23" t="n">
        <v>5.637</v>
      </c>
      <c r="AB81" s="0" t="n">
        <f aca="false">LN(W81/W80)</f>
        <v>0.0152702810840461</v>
      </c>
      <c r="AC81" s="0" t="n">
        <f aca="false">LN(X81/X80)</f>
        <v>-0.0104854672836546</v>
      </c>
      <c r="AD81" s="0" t="n">
        <f aca="false">LN(Y81/Y80)</f>
        <v>-0.0157141149235744</v>
      </c>
      <c r="AE81" s="0" t="n">
        <f aca="false">LN(Z81/Z80)</f>
        <v>0.0112390800396817</v>
      </c>
    </row>
    <row r="82" customFormat="false" ht="12.75" hidden="false" customHeight="false" outlineLevel="0" collapsed="false">
      <c r="A82" s="18" t="n">
        <v>36789</v>
      </c>
      <c r="C82" s="32" t="n">
        <v>5.433</v>
      </c>
      <c r="D82" s="32" t="n">
        <v>0.36</v>
      </c>
      <c r="E82" s="32" t="n">
        <v>-0.43</v>
      </c>
      <c r="F82" s="32" t="n">
        <v>0.16</v>
      </c>
      <c r="G82" s="32"/>
      <c r="H82" s="2" t="n">
        <v>36789</v>
      </c>
      <c r="I82" s="2" t="str">
        <f aca="false">TEXT(H82,"ddd")</f>
        <v>Wed</v>
      </c>
      <c r="J82" s="26" t="n">
        <f aca="false">+C82</f>
        <v>5.433</v>
      </c>
      <c r="K82" s="21" t="n">
        <f aca="false">+C82+D82</f>
        <v>5.793</v>
      </c>
      <c r="L82" s="27" t="n">
        <f aca="false">+C82+E82</f>
        <v>5.003</v>
      </c>
      <c r="M82" s="23" t="n">
        <f aca="false">+C82+F82</f>
        <v>5.593</v>
      </c>
      <c r="N82" s="0" t="n">
        <f aca="false">+N83-1</f>
        <v>-13</v>
      </c>
      <c r="P82" s="28" t="n">
        <f aca="false">+J82-J81</f>
        <v>-0.0440000000000005</v>
      </c>
      <c r="Q82" s="29" t="n">
        <f aca="false">+K82-K81</f>
        <v>-0.0890000000000004</v>
      </c>
      <c r="R82" s="29" t="n">
        <f aca="false">+L82-L81</f>
        <v>-0.0165000000000006</v>
      </c>
      <c r="S82" s="30" t="n">
        <f aca="false">+M82-M81</f>
        <v>-0.0440000000000005</v>
      </c>
      <c r="U82" s="18" t="n">
        <v>36789</v>
      </c>
      <c r="W82" s="32" t="n">
        <v>5.433</v>
      </c>
      <c r="X82" s="21" t="n">
        <v>5.793</v>
      </c>
      <c r="Y82" s="27" t="n">
        <v>5.003</v>
      </c>
      <c r="Z82" s="23" t="n">
        <v>5.593</v>
      </c>
      <c r="AB82" s="0" t="n">
        <f aca="false">LN(W82/W81)</f>
        <v>-0.00806603823219829</v>
      </c>
      <c r="AC82" s="0" t="n">
        <f aca="false">LN(X82/X81)</f>
        <v>-0.0152465480173163</v>
      </c>
      <c r="AD82" s="0" t="n">
        <f aca="false">LN(Y82/Y81)</f>
        <v>-0.00329259464337633</v>
      </c>
      <c r="AE82" s="0" t="n">
        <f aca="false">LN(Z82/Z81)</f>
        <v>-0.0078361932599871</v>
      </c>
    </row>
    <row r="83" customFormat="false" ht="12.75" hidden="false" customHeight="false" outlineLevel="0" collapsed="false">
      <c r="A83" s="18" t="n">
        <v>36790</v>
      </c>
      <c r="C83" s="32" t="n">
        <v>5.402</v>
      </c>
      <c r="D83" s="32" t="n">
        <v>0.1975</v>
      </c>
      <c r="E83" s="32" t="n">
        <v>-0.625</v>
      </c>
      <c r="F83" s="32" t="n">
        <v>0.14</v>
      </c>
      <c r="G83" s="32"/>
      <c r="H83" s="2" t="n">
        <v>36790</v>
      </c>
      <c r="I83" s="2" t="str">
        <f aca="false">TEXT(H83,"ddd")</f>
        <v>Thu</v>
      </c>
      <c r="J83" s="26" t="n">
        <f aca="false">+C83</f>
        <v>5.402</v>
      </c>
      <c r="K83" s="21" t="n">
        <f aca="false">+C83+D83</f>
        <v>5.5995</v>
      </c>
      <c r="L83" s="27" t="n">
        <f aca="false">+C83+E83</f>
        <v>4.777</v>
      </c>
      <c r="M83" s="23" t="n">
        <f aca="false">+C83+F83</f>
        <v>5.542</v>
      </c>
      <c r="N83" s="0" t="n">
        <f aca="false">+N84-1</f>
        <v>-12</v>
      </c>
      <c r="P83" s="28" t="n">
        <f aca="false">+J83-J82</f>
        <v>-0.0309999999999997</v>
      </c>
      <c r="Q83" s="29" t="n">
        <f aca="false">+K83-K82</f>
        <v>-0.1935</v>
      </c>
      <c r="R83" s="29" t="n">
        <f aca="false">+L83-L82</f>
        <v>-0.226</v>
      </c>
      <c r="S83" s="30" t="n">
        <f aca="false">+M83-M82</f>
        <v>-0.0510000000000002</v>
      </c>
      <c r="U83" s="18" t="n">
        <v>36790</v>
      </c>
      <c r="W83" s="32" t="n">
        <v>5.402</v>
      </c>
      <c r="X83" s="21" t="n">
        <v>5.5995</v>
      </c>
      <c r="Y83" s="27" t="n">
        <v>4.777</v>
      </c>
      <c r="Z83" s="23" t="n">
        <v>5.542</v>
      </c>
      <c r="AB83" s="0" t="n">
        <f aca="false">LN(W83/W82)</f>
        <v>-0.00572221219896215</v>
      </c>
      <c r="AC83" s="0" t="n">
        <f aca="false">LN(X83/X82)</f>
        <v>-0.0339729840738759</v>
      </c>
      <c r="AD83" s="0" t="n">
        <f aca="false">LN(Y83/Y82)</f>
        <v>-0.0462249980982432</v>
      </c>
      <c r="AE83" s="0" t="n">
        <f aca="false">LN(Z83/Z82)</f>
        <v>-0.00916036939866428</v>
      </c>
    </row>
    <row r="84" customFormat="false" ht="12.75" hidden="false" customHeight="false" outlineLevel="0" collapsed="false">
      <c r="A84" s="18" t="n">
        <v>36791</v>
      </c>
      <c r="C84" s="32" t="n">
        <v>5.266</v>
      </c>
      <c r="D84" s="32" t="n">
        <v>0.1725</v>
      </c>
      <c r="E84" s="32" t="n">
        <v>-0.54</v>
      </c>
      <c r="F84" s="32" t="n">
        <v>0.14</v>
      </c>
      <c r="G84" s="32"/>
      <c r="H84" s="2" t="n">
        <v>36791</v>
      </c>
      <c r="I84" s="2" t="str">
        <f aca="false">TEXT(H84,"ddd")</f>
        <v>Fri</v>
      </c>
      <c r="J84" s="26" t="n">
        <f aca="false">+C84</f>
        <v>5.266</v>
      </c>
      <c r="K84" s="21" t="n">
        <f aca="false">+C84+D84</f>
        <v>5.4385</v>
      </c>
      <c r="L84" s="27" t="n">
        <f aca="false">+C84+E84</f>
        <v>4.726</v>
      </c>
      <c r="M84" s="23" t="n">
        <f aca="false">+C84+F84</f>
        <v>5.406</v>
      </c>
      <c r="N84" s="0" t="n">
        <f aca="false">+N85-1</f>
        <v>-11</v>
      </c>
      <c r="P84" s="28" t="n">
        <f aca="false">+J84-J83</f>
        <v>-0.136</v>
      </c>
      <c r="Q84" s="29" t="n">
        <f aca="false">+K84-K83</f>
        <v>-0.161</v>
      </c>
      <c r="R84" s="29" t="n">
        <f aca="false">+L84-L83</f>
        <v>-0.0510000000000002</v>
      </c>
      <c r="S84" s="30" t="n">
        <f aca="false">+M84-M83</f>
        <v>-0.136</v>
      </c>
      <c r="U84" s="18" t="n">
        <v>36791</v>
      </c>
      <c r="W84" s="32" t="n">
        <v>5.266</v>
      </c>
      <c r="X84" s="21" t="n">
        <v>5.4385</v>
      </c>
      <c r="Y84" s="27" t="n">
        <v>4.726</v>
      </c>
      <c r="Z84" s="23" t="n">
        <v>5.406</v>
      </c>
      <c r="AB84" s="0" t="n">
        <f aca="false">LN(W84/W83)</f>
        <v>-0.0254981942963062</v>
      </c>
      <c r="AC84" s="0" t="n">
        <f aca="false">LN(X84/X83)</f>
        <v>-0.0291740204888432</v>
      </c>
      <c r="AD84" s="0" t="n">
        <f aca="false">LN(Y84/Y83)</f>
        <v>-0.0107335556431088</v>
      </c>
      <c r="AE84" s="0" t="n">
        <f aca="false">LN(Z84/Z83)</f>
        <v>-0.0248459985865308</v>
      </c>
    </row>
    <row r="85" customFormat="false" ht="12.75" hidden="false" customHeight="false" outlineLevel="0" collapsed="false">
      <c r="A85" s="18" t="n">
        <v>36794</v>
      </c>
      <c r="C85" s="32" t="n">
        <v>5.412</v>
      </c>
      <c r="D85" s="32" t="n">
        <v>0.2025</v>
      </c>
      <c r="E85" s="32" t="n">
        <v>-0.5725</v>
      </c>
      <c r="F85" s="32" t="n">
        <v>0.15</v>
      </c>
      <c r="G85" s="32"/>
      <c r="H85" s="2" t="n">
        <v>36794</v>
      </c>
      <c r="I85" s="2" t="str">
        <f aca="false">TEXT(H85,"ddd")</f>
        <v>Mon</v>
      </c>
      <c r="J85" s="26" t="n">
        <f aca="false">+C85</f>
        <v>5.412</v>
      </c>
      <c r="K85" s="21" t="n">
        <f aca="false">+C85+D85</f>
        <v>5.6145</v>
      </c>
      <c r="L85" s="27" t="n">
        <f aca="false">+C85+E85</f>
        <v>4.8395</v>
      </c>
      <c r="M85" s="23" t="n">
        <f aca="false">+C85+F85</f>
        <v>5.562</v>
      </c>
      <c r="N85" s="0" t="n">
        <f aca="false">+N86-1</f>
        <v>-10</v>
      </c>
      <c r="P85" s="28" t="n">
        <f aca="false">+J85-J84</f>
        <v>0.146</v>
      </c>
      <c r="Q85" s="29" t="n">
        <f aca="false">+K85-K84</f>
        <v>0.175999999999999</v>
      </c>
      <c r="R85" s="29" t="n">
        <f aca="false">+L85-L84</f>
        <v>0.1135</v>
      </c>
      <c r="S85" s="30" t="n">
        <f aca="false">+M85-M84</f>
        <v>0.156000000000001</v>
      </c>
      <c r="U85" s="18" t="n">
        <v>36794</v>
      </c>
      <c r="W85" s="32" t="n">
        <v>5.412</v>
      </c>
      <c r="X85" s="21" t="n">
        <v>5.6145</v>
      </c>
      <c r="Y85" s="27" t="n">
        <v>4.8395</v>
      </c>
      <c r="Z85" s="23" t="n">
        <v>5.562</v>
      </c>
      <c r="AB85" s="0" t="n">
        <f aca="false">LN(W85/W84)</f>
        <v>0.0273476492344239</v>
      </c>
      <c r="AC85" s="0" t="n">
        <f aca="false">LN(X85/X84)</f>
        <v>0.0318492494786883</v>
      </c>
      <c r="AD85" s="0" t="n">
        <f aca="false">LN(Y85/Y84)</f>
        <v>0.0237322308422901</v>
      </c>
      <c r="AE85" s="0" t="n">
        <f aca="false">LN(Z85/Z84)</f>
        <v>0.0284483079575173</v>
      </c>
    </row>
    <row r="86" customFormat="false" ht="12.75" hidden="false" customHeight="false" outlineLevel="0" collapsed="false">
      <c r="A86" s="18" t="n">
        <v>36795</v>
      </c>
      <c r="C86" s="32" t="n">
        <v>5.45</v>
      </c>
      <c r="D86" s="32" t="n">
        <v>0.265</v>
      </c>
      <c r="E86" s="32" t="n">
        <v>-0.505</v>
      </c>
      <c r="F86" s="32" t="n">
        <v>0.15</v>
      </c>
      <c r="G86" s="32"/>
      <c r="H86" s="2" t="n">
        <v>36795</v>
      </c>
      <c r="I86" s="2" t="str">
        <f aca="false">TEXT(H86,"ddd")</f>
        <v>Tue</v>
      </c>
      <c r="J86" s="26" t="n">
        <f aca="false">+C86</f>
        <v>5.45</v>
      </c>
      <c r="K86" s="21" t="n">
        <f aca="false">+C86+D86</f>
        <v>5.715</v>
      </c>
      <c r="L86" s="27" t="n">
        <f aca="false">+C86+E86</f>
        <v>4.945</v>
      </c>
      <c r="M86" s="23" t="n">
        <f aca="false">+C86+F86</f>
        <v>5.6</v>
      </c>
      <c r="N86" s="0" t="n">
        <f aca="false">+N87-1</f>
        <v>-9</v>
      </c>
      <c r="P86" s="28" t="n">
        <f aca="false">+J86-J85</f>
        <v>0.0380000000000003</v>
      </c>
      <c r="Q86" s="29" t="n">
        <f aca="false">+K86-K85</f>
        <v>0.1005</v>
      </c>
      <c r="R86" s="29" t="n">
        <f aca="false">+L86-L85</f>
        <v>0.1055</v>
      </c>
      <c r="S86" s="30" t="n">
        <f aca="false">+M86-M85</f>
        <v>0.0380000000000003</v>
      </c>
      <c r="U86" s="18" t="n">
        <v>36795</v>
      </c>
      <c r="W86" s="32" t="n">
        <v>5.45</v>
      </c>
      <c r="X86" s="21" t="n">
        <v>5.715</v>
      </c>
      <c r="Y86" s="27" t="n">
        <v>4.945</v>
      </c>
      <c r="Z86" s="23" t="n">
        <v>5.6</v>
      </c>
      <c r="AB86" s="0" t="n">
        <f aca="false">LN(W86/W85)</f>
        <v>0.00699689836661115</v>
      </c>
      <c r="AC86" s="0" t="n">
        <f aca="false">LN(X86/X85)</f>
        <v>0.0177417602163178</v>
      </c>
      <c r="AD86" s="0" t="n">
        <f aca="false">LN(Y86/Y85)</f>
        <v>0.0215655554676692</v>
      </c>
      <c r="AE86" s="0" t="n">
        <f aca="false">LN(Z86/Z85)</f>
        <v>0.00680884192933038</v>
      </c>
    </row>
    <row r="87" customFormat="false" ht="12.75" hidden="false" customHeight="false" outlineLevel="0" collapsed="false">
      <c r="A87" s="18" t="n">
        <v>36796</v>
      </c>
      <c r="C87" s="32" t="n">
        <v>5.447</v>
      </c>
      <c r="D87" s="32" t="n">
        <v>0.32</v>
      </c>
      <c r="E87" s="32" t="n">
        <v>-0.495</v>
      </c>
      <c r="F87" s="32" t="n">
        <v>0.225</v>
      </c>
      <c r="G87" s="32"/>
      <c r="H87" s="2" t="n">
        <v>36796</v>
      </c>
      <c r="I87" s="2" t="str">
        <f aca="false">TEXT(H87,"ddd")</f>
        <v>Wed</v>
      </c>
      <c r="J87" s="26" t="n">
        <f aca="false">+C87</f>
        <v>5.447</v>
      </c>
      <c r="K87" s="21" t="n">
        <f aca="false">+C87+D87</f>
        <v>5.767</v>
      </c>
      <c r="L87" s="27" t="n">
        <f aca="false">+C87+E87</f>
        <v>4.952</v>
      </c>
      <c r="M87" s="23" t="n">
        <f aca="false">+C87+F87</f>
        <v>5.672</v>
      </c>
      <c r="N87" s="0" t="n">
        <f aca="false">+N88-1</f>
        <v>-8</v>
      </c>
      <c r="P87" s="28" t="n">
        <f aca="false">+J87-J86</f>
        <v>-0.00300000000000011</v>
      </c>
      <c r="Q87" s="29" t="n">
        <f aca="false">+K87-K86</f>
        <v>0.0520000000000005</v>
      </c>
      <c r="R87" s="29" t="n">
        <f aca="false">+L87-L86</f>
        <v>0.00699999999999967</v>
      </c>
      <c r="S87" s="30" t="n">
        <f aca="false">+M87-M86</f>
        <v>0.0719999999999992</v>
      </c>
      <c r="U87" s="18" t="n">
        <v>36796</v>
      </c>
      <c r="W87" s="32" t="n">
        <v>5.447</v>
      </c>
      <c r="X87" s="21" t="n">
        <v>5.767</v>
      </c>
      <c r="Y87" s="27" t="n">
        <v>4.952</v>
      </c>
      <c r="Z87" s="23" t="n">
        <v>5.672</v>
      </c>
      <c r="AB87" s="0" t="n">
        <f aca="false">LN(W87/W86)</f>
        <v>-0.000550610273615298</v>
      </c>
      <c r="AC87" s="0" t="n">
        <f aca="false">LN(X87/X86)</f>
        <v>0.00905771738650161</v>
      </c>
      <c r="AD87" s="0" t="n">
        <f aca="false">LN(Y87/Y86)</f>
        <v>0.00141457030761945</v>
      </c>
      <c r="AE87" s="0" t="n">
        <f aca="false">LN(Z87/Z86)</f>
        <v>0.0127751914887229</v>
      </c>
    </row>
    <row r="88" customFormat="false" ht="12.75" hidden="false" customHeight="false" outlineLevel="0" collapsed="false">
      <c r="A88" s="18" t="n">
        <v>36797</v>
      </c>
      <c r="C88" s="32" t="n">
        <v>5.124</v>
      </c>
      <c r="D88" s="32" t="n">
        <v>0.47</v>
      </c>
      <c r="E88" s="32" t="n">
        <v>-0.475</v>
      </c>
      <c r="F88" s="32" t="n">
        <v>0.245</v>
      </c>
      <c r="G88" s="32"/>
      <c r="H88" s="2" t="n">
        <v>36797</v>
      </c>
      <c r="I88" s="2" t="str">
        <f aca="false">TEXT(H88,"ddd")</f>
        <v>Thu</v>
      </c>
      <c r="J88" s="26" t="n">
        <f aca="false">+C88</f>
        <v>5.124</v>
      </c>
      <c r="K88" s="21" t="n">
        <f aca="false">+C88+D88</f>
        <v>5.594</v>
      </c>
      <c r="L88" s="27" t="n">
        <f aca="false">+C88+E88</f>
        <v>4.649</v>
      </c>
      <c r="M88" s="23" t="n">
        <f aca="false">+C88+F88</f>
        <v>5.369</v>
      </c>
      <c r="N88" s="0" t="n">
        <f aca="false">+N89-1</f>
        <v>-7</v>
      </c>
      <c r="P88" s="28" t="n">
        <f aca="false">+J88-J87</f>
        <v>-0.323</v>
      </c>
      <c r="Q88" s="29" t="n">
        <f aca="false">+K88-K87</f>
        <v>-0.173000000000001</v>
      </c>
      <c r="R88" s="29" t="n">
        <f aca="false">+L88-L87</f>
        <v>-0.303</v>
      </c>
      <c r="S88" s="30" t="n">
        <f aca="false">+M88-M87</f>
        <v>-0.303</v>
      </c>
      <c r="U88" s="18" t="n">
        <v>36797</v>
      </c>
      <c r="W88" s="32" t="n">
        <v>5.124</v>
      </c>
      <c r="X88" s="21" t="n">
        <v>5.594</v>
      </c>
      <c r="Y88" s="27" t="n">
        <v>4.649</v>
      </c>
      <c r="Z88" s="23" t="n">
        <v>5.369</v>
      </c>
      <c r="AB88" s="0" t="n">
        <f aca="false">LN(W88/W87)</f>
        <v>-0.0611296143670496</v>
      </c>
      <c r="AC88" s="0" t="n">
        <f aca="false">LN(X88/X87)</f>
        <v>-0.0304574198535078</v>
      </c>
      <c r="AD88" s="0" t="n">
        <f aca="false">LN(Y88/Y87)</f>
        <v>-0.0631393926738473</v>
      </c>
      <c r="AE88" s="0" t="n">
        <f aca="false">LN(Z88/Z87)</f>
        <v>-0.0549001177893939</v>
      </c>
    </row>
    <row r="89" customFormat="false" ht="12.75" hidden="false" customHeight="false" outlineLevel="0" collapsed="false">
      <c r="A89" s="18" t="n">
        <v>36798</v>
      </c>
      <c r="C89" s="32" t="n">
        <v>5.186</v>
      </c>
      <c r="D89" s="32" t="n">
        <v>0.425</v>
      </c>
      <c r="E89" s="32" t="n">
        <v>-0.3</v>
      </c>
      <c r="F89" s="32" t="n">
        <v>0.245</v>
      </c>
      <c r="G89" s="32"/>
      <c r="H89" s="2" t="n">
        <v>36798</v>
      </c>
      <c r="I89" s="2" t="str">
        <f aca="false">TEXT(H89,"ddd")</f>
        <v>Fri</v>
      </c>
      <c r="J89" s="26" t="n">
        <f aca="false">+C89</f>
        <v>5.186</v>
      </c>
      <c r="K89" s="21" t="n">
        <f aca="false">+C89+D89</f>
        <v>5.611</v>
      </c>
      <c r="L89" s="27" t="n">
        <f aca="false">+C89+E89</f>
        <v>4.886</v>
      </c>
      <c r="M89" s="23" t="n">
        <f aca="false">+C89+F89</f>
        <v>5.431</v>
      </c>
      <c r="N89" s="0" t="n">
        <f aca="false">+N90-1</f>
        <v>-6</v>
      </c>
      <c r="P89" s="28" t="n">
        <f aca="false">+J89-J88</f>
        <v>0.0620000000000003</v>
      </c>
      <c r="Q89" s="29" t="n">
        <f aca="false">+K89-K88</f>
        <v>0.0170000000000003</v>
      </c>
      <c r="R89" s="29" t="n">
        <f aca="false">+L89-L88</f>
        <v>0.237</v>
      </c>
      <c r="S89" s="30" t="n">
        <f aca="false">+M89-M88</f>
        <v>0.0620000000000003</v>
      </c>
      <c r="U89" s="18" t="n">
        <v>36798</v>
      </c>
      <c r="W89" s="32" t="n">
        <v>5.186</v>
      </c>
      <c r="X89" s="21" t="n">
        <v>5.611</v>
      </c>
      <c r="Y89" s="27" t="n">
        <v>4.886</v>
      </c>
      <c r="Z89" s="23" t="n">
        <v>5.431</v>
      </c>
      <c r="AB89" s="0" t="n">
        <f aca="false">LN(W89/W88)</f>
        <v>0.012027303081985</v>
      </c>
      <c r="AC89" s="0" t="n">
        <f aca="false">LN(X89/X88)</f>
        <v>0.00303436198906698</v>
      </c>
      <c r="AD89" s="0" t="n">
        <f aca="false">LN(Y89/Y88)</f>
        <v>0.049721830127101</v>
      </c>
      <c r="AE89" s="0" t="n">
        <f aca="false">LN(Z89/Z88)</f>
        <v>0.0114816076122759</v>
      </c>
    </row>
    <row r="90" customFormat="false" ht="12.75" hidden="false" customHeight="false" outlineLevel="0" collapsed="false">
      <c r="A90" s="18" t="n">
        <v>36801</v>
      </c>
      <c r="C90" s="33" t="n">
        <v>5.352</v>
      </c>
      <c r="D90" s="33" t="n">
        <v>0.5</v>
      </c>
      <c r="E90" s="33" t="n">
        <v>-0.335</v>
      </c>
      <c r="F90" s="33" t="n">
        <v>0.245</v>
      </c>
      <c r="G90" s="33"/>
      <c r="H90" s="2" t="n">
        <v>36801</v>
      </c>
      <c r="I90" s="2" t="str">
        <f aca="false">TEXT(H90,"ddd")</f>
        <v>Mon</v>
      </c>
      <c r="J90" s="26" t="n">
        <f aca="false">+C90</f>
        <v>5.352</v>
      </c>
      <c r="K90" s="21" t="n">
        <f aca="false">+C90+D90</f>
        <v>5.852</v>
      </c>
      <c r="L90" s="27" t="n">
        <f aca="false">+C90+E90</f>
        <v>5.017</v>
      </c>
      <c r="M90" s="23" t="n">
        <f aca="false">+C90+F90</f>
        <v>5.597</v>
      </c>
      <c r="N90" s="0" t="n">
        <f aca="false">+N91-1</f>
        <v>-5</v>
      </c>
      <c r="P90" s="28" t="n">
        <f aca="false">+J90-J89</f>
        <v>0.166</v>
      </c>
      <c r="Q90" s="29" t="n">
        <f aca="false">+K90-K89</f>
        <v>0.241000000000001</v>
      </c>
      <c r="R90" s="29" t="n">
        <f aca="false">+L90-L89</f>
        <v>0.131</v>
      </c>
      <c r="S90" s="30" t="n">
        <f aca="false">+M90-M89</f>
        <v>0.166</v>
      </c>
      <c r="U90" s="18" t="n">
        <v>36801</v>
      </c>
      <c r="W90" s="33" t="n">
        <v>5.352</v>
      </c>
      <c r="X90" s="21" t="n">
        <v>5.852</v>
      </c>
      <c r="Y90" s="27" t="n">
        <v>5.017</v>
      </c>
      <c r="Z90" s="23" t="n">
        <v>5.597</v>
      </c>
      <c r="AB90" s="0" t="n">
        <f aca="false">LN(W90/W89)</f>
        <v>0.0315076357094548</v>
      </c>
      <c r="AC90" s="0" t="n">
        <f aca="false">LN(X90/X89)</f>
        <v>0.0420545263890431</v>
      </c>
      <c r="AD90" s="0" t="n">
        <f aca="false">LN(Y90/Y89)</f>
        <v>0.0264581726665673</v>
      </c>
      <c r="AE90" s="0" t="n">
        <f aca="false">LN(Z90/Z89)</f>
        <v>0.0301074608565143</v>
      </c>
    </row>
    <row r="91" customFormat="false" ht="12.75" hidden="false" customHeight="false" outlineLevel="0" collapsed="false">
      <c r="A91" s="18" t="n">
        <v>36802</v>
      </c>
      <c r="C91" s="33" t="n">
        <v>5.348</v>
      </c>
      <c r="D91" s="33" t="n">
        <v>0.46</v>
      </c>
      <c r="E91" s="33" t="n">
        <v>-0.3425</v>
      </c>
      <c r="F91" s="33" t="n">
        <v>0.245</v>
      </c>
      <c r="G91" s="33"/>
      <c r="H91" s="2" t="n">
        <v>36802</v>
      </c>
      <c r="I91" s="2" t="str">
        <f aca="false">TEXT(H91,"ddd")</f>
        <v>Tue</v>
      </c>
      <c r="J91" s="26" t="n">
        <f aca="false">+C91</f>
        <v>5.348</v>
      </c>
      <c r="K91" s="21" t="n">
        <f aca="false">+C91+D91</f>
        <v>5.808</v>
      </c>
      <c r="L91" s="27" t="n">
        <f aca="false">+C91+E91</f>
        <v>5.0055</v>
      </c>
      <c r="M91" s="23" t="n">
        <f aca="false">+C91+F91</f>
        <v>5.593</v>
      </c>
      <c r="N91" s="0" t="n">
        <f aca="false">+N92-1</f>
        <v>-4</v>
      </c>
      <c r="P91" s="28" t="n">
        <f aca="false">+J91-J90</f>
        <v>-0.00400000000000045</v>
      </c>
      <c r="Q91" s="29" t="n">
        <f aca="false">+K91-K90</f>
        <v>-0.0440000000000005</v>
      </c>
      <c r="R91" s="29" t="n">
        <f aca="false">+L91-L90</f>
        <v>-0.0115000000000007</v>
      </c>
      <c r="S91" s="30" t="n">
        <f aca="false">+M91-M90</f>
        <v>-0.00400000000000045</v>
      </c>
      <c r="U91" s="18" t="n">
        <v>36802</v>
      </c>
      <c r="W91" s="33" t="n">
        <v>5.348</v>
      </c>
      <c r="X91" s="21" t="n">
        <v>5.808</v>
      </c>
      <c r="Y91" s="27" t="n">
        <v>5.0055</v>
      </c>
      <c r="Z91" s="23" t="n">
        <v>5.593</v>
      </c>
      <c r="AB91" s="0" t="n">
        <f aca="false">LN(W91/W90)</f>
        <v>-0.000747663586230621</v>
      </c>
      <c r="AC91" s="0" t="n">
        <f aca="false">LN(X91/X90)</f>
        <v>-0.00754720563538297</v>
      </c>
      <c r="AD91" s="0" t="n">
        <f aca="false">LN(Y91/Y90)</f>
        <v>-0.00229483762471476</v>
      </c>
      <c r="AE91" s="0" t="n">
        <f aca="false">LN(Z91/Z90)</f>
        <v>-0.000714924069771698</v>
      </c>
    </row>
    <row r="92" customFormat="false" ht="12.75" hidden="false" customHeight="false" outlineLevel="0" collapsed="false">
      <c r="A92" s="18" t="n">
        <v>36803</v>
      </c>
      <c r="C92" s="33" t="n">
        <v>5.29</v>
      </c>
      <c r="D92" s="33" t="n">
        <v>0.48</v>
      </c>
      <c r="E92" s="33" t="n">
        <v>-0.3</v>
      </c>
      <c r="F92" s="33" t="n">
        <v>0.245</v>
      </c>
      <c r="G92" s="33"/>
      <c r="H92" s="2" t="n">
        <v>36803</v>
      </c>
      <c r="I92" s="2" t="str">
        <f aca="false">TEXT(H92,"ddd")</f>
        <v>Wed</v>
      </c>
      <c r="J92" s="26" t="n">
        <f aca="false">+C92</f>
        <v>5.29</v>
      </c>
      <c r="K92" s="21" t="n">
        <f aca="false">+C92+D92</f>
        <v>5.77</v>
      </c>
      <c r="L92" s="27" t="n">
        <f aca="false">+C92+E92</f>
        <v>4.99</v>
      </c>
      <c r="M92" s="23" t="n">
        <f aca="false">+C92+F92</f>
        <v>5.535</v>
      </c>
      <c r="N92" s="0" t="n">
        <f aca="false">+N93-1</f>
        <v>-3</v>
      </c>
      <c r="P92" s="28" t="n">
        <f aca="false">+J92-J91</f>
        <v>-0.0579999999999998</v>
      </c>
      <c r="Q92" s="29" t="n">
        <f aca="false">+K92-K91</f>
        <v>-0.0380000000000003</v>
      </c>
      <c r="R92" s="29" t="n">
        <f aca="false">+L92-L91</f>
        <v>-0.0154999999999994</v>
      </c>
      <c r="S92" s="30" t="n">
        <f aca="false">+M92-M91</f>
        <v>-0.0579999999999998</v>
      </c>
      <c r="U92" s="18" t="n">
        <v>36803</v>
      </c>
      <c r="W92" s="33" t="n">
        <v>5.29</v>
      </c>
      <c r="X92" s="21" t="n">
        <v>5.77</v>
      </c>
      <c r="Y92" s="27" t="n">
        <v>4.99</v>
      </c>
      <c r="Z92" s="23" t="n">
        <v>5.535</v>
      </c>
      <c r="AB92" s="0" t="n">
        <f aca="false">LN(W92/W91)</f>
        <v>-0.0109044133694887</v>
      </c>
      <c r="AC92" s="0" t="n">
        <f aca="false">LN(X92/X91)</f>
        <v>-0.0065641970024868</v>
      </c>
      <c r="AD92" s="0" t="n">
        <f aca="false">LN(Y92/Y91)</f>
        <v>-0.00310139811397392</v>
      </c>
      <c r="AE92" s="0" t="n">
        <f aca="false">LN(Z92/Z91)</f>
        <v>-0.0104242496788507</v>
      </c>
    </row>
    <row r="93" customFormat="false" ht="12.75" hidden="false" customHeight="false" outlineLevel="0" collapsed="false">
      <c r="A93" s="18" t="n">
        <v>36804</v>
      </c>
      <c r="C93" s="33" t="n">
        <v>5.152</v>
      </c>
      <c r="D93" s="33" t="n">
        <v>0.47</v>
      </c>
      <c r="E93" s="33" t="n">
        <v>-0.365</v>
      </c>
      <c r="F93" s="33" t="n">
        <v>0.245</v>
      </c>
      <c r="G93" s="33"/>
      <c r="H93" s="2" t="n">
        <v>36804</v>
      </c>
      <c r="I93" s="2" t="str">
        <f aca="false">TEXT(H93,"ddd")</f>
        <v>Thu</v>
      </c>
      <c r="J93" s="26" t="n">
        <f aca="false">+C93</f>
        <v>5.152</v>
      </c>
      <c r="K93" s="21" t="n">
        <f aca="false">+C93+D93</f>
        <v>5.622</v>
      </c>
      <c r="L93" s="27" t="n">
        <f aca="false">+C93+E93</f>
        <v>4.787</v>
      </c>
      <c r="M93" s="23" t="n">
        <f aca="false">+C93+F93</f>
        <v>5.397</v>
      </c>
      <c r="N93" s="0" t="n">
        <f aca="false">+N94-1</f>
        <v>-2</v>
      </c>
      <c r="P93" s="28" t="n">
        <f aca="false">+J93-J92</f>
        <v>-0.138</v>
      </c>
      <c r="Q93" s="29" t="n">
        <f aca="false">+K93-K92</f>
        <v>-0.148</v>
      </c>
      <c r="R93" s="29" t="n">
        <f aca="false">+L93-L92</f>
        <v>-0.203</v>
      </c>
      <c r="S93" s="30" t="n">
        <f aca="false">+M93-M92</f>
        <v>-0.138</v>
      </c>
      <c r="U93" s="18" t="n">
        <v>36804</v>
      </c>
      <c r="W93" s="33" t="n">
        <v>5.152</v>
      </c>
      <c r="X93" s="21" t="n">
        <v>5.622</v>
      </c>
      <c r="Y93" s="27" t="n">
        <v>4.787</v>
      </c>
      <c r="Z93" s="23" t="n">
        <v>5.397</v>
      </c>
      <c r="AB93" s="0" t="n">
        <f aca="false">LN(W93/W92)</f>
        <v>-0.0264332570681555</v>
      </c>
      <c r="AC93" s="0" t="n">
        <f aca="false">LN(X93/X92)</f>
        <v>-0.025984608035668</v>
      </c>
      <c r="AD93" s="0" t="n">
        <f aca="false">LN(Y93/Y92)</f>
        <v>-0.0415319993530554</v>
      </c>
      <c r="AE93" s="0" t="n">
        <f aca="false">LN(Z93/Z92)</f>
        <v>-0.0252483225240944</v>
      </c>
    </row>
    <row r="94" customFormat="false" ht="12.75" hidden="false" customHeight="false" outlineLevel="0" collapsed="false">
      <c r="A94" s="18" t="n">
        <v>36805</v>
      </c>
      <c r="C94" s="33" t="n">
        <v>5.008</v>
      </c>
      <c r="D94" s="33" t="n">
        <v>0.47</v>
      </c>
      <c r="E94" s="33" t="n">
        <v>-0.39</v>
      </c>
      <c r="F94" s="33" t="n">
        <v>0.245</v>
      </c>
      <c r="G94" s="33"/>
      <c r="H94" s="2" t="n">
        <v>36805</v>
      </c>
      <c r="I94" s="2" t="str">
        <f aca="false">TEXT(H94,"ddd")</f>
        <v>Fri</v>
      </c>
      <c r="J94" s="26" t="n">
        <f aca="false">+C94</f>
        <v>5.008</v>
      </c>
      <c r="K94" s="21" t="n">
        <f aca="false">+C94+D94</f>
        <v>5.478</v>
      </c>
      <c r="L94" s="27" t="n">
        <f aca="false">+C94+E94</f>
        <v>4.618</v>
      </c>
      <c r="M94" s="23" t="n">
        <f aca="false">+C94+F94</f>
        <v>5.253</v>
      </c>
      <c r="N94" s="0" t="n">
        <f aca="false">+N95-1</f>
        <v>-1</v>
      </c>
      <c r="P94" s="28" t="n">
        <f aca="false">+J94-J93</f>
        <v>-0.144</v>
      </c>
      <c r="Q94" s="29" t="n">
        <f aca="false">+K94-K93</f>
        <v>-0.144</v>
      </c>
      <c r="R94" s="29" t="n">
        <f aca="false">+L94-L93</f>
        <v>-0.169</v>
      </c>
      <c r="S94" s="30" t="n">
        <f aca="false">+M94-M93</f>
        <v>-0.144</v>
      </c>
      <c r="U94" s="18" t="n">
        <v>36805</v>
      </c>
      <c r="W94" s="33" t="n">
        <v>5.008</v>
      </c>
      <c r="X94" s="21" t="n">
        <v>5.478</v>
      </c>
      <c r="Y94" s="27" t="n">
        <v>4.618</v>
      </c>
      <c r="Z94" s="23" t="n">
        <v>5.253</v>
      </c>
    </row>
    <row r="95" customFormat="false" ht="12.75" hidden="false" customHeight="false" outlineLevel="0" collapsed="false">
      <c r="A95" s="18" t="n">
        <v>36808</v>
      </c>
      <c r="C95" s="33" t="n">
        <v>5.15</v>
      </c>
      <c r="D95" s="33" t="n">
        <v>0.43</v>
      </c>
      <c r="E95" s="33" t="n">
        <v>-0.4225</v>
      </c>
      <c r="F95" s="33" t="n">
        <v>0.245</v>
      </c>
      <c r="G95" s="33"/>
      <c r="H95" s="2" t="n">
        <v>36808</v>
      </c>
      <c r="I95" s="2" t="str">
        <f aca="false">TEXT(H95,"ddd")</f>
        <v>Mon</v>
      </c>
      <c r="J95" s="34" t="n">
        <f aca="false">+C95</f>
        <v>5.15</v>
      </c>
      <c r="K95" s="35" t="n">
        <f aca="false">+C95+D95</f>
        <v>5.58</v>
      </c>
      <c r="L95" s="36" t="n">
        <f aca="false">+C95+E95</f>
        <v>4.7275</v>
      </c>
      <c r="M95" s="37" t="n">
        <f aca="false">+C95+F95</f>
        <v>5.395</v>
      </c>
      <c r="N95" s="0" t="n">
        <v>0</v>
      </c>
      <c r="P95" s="38" t="n">
        <f aca="false">+J95-J94</f>
        <v>0.142</v>
      </c>
      <c r="Q95" s="39" t="n">
        <f aca="false">+K95-K94</f>
        <v>0.102</v>
      </c>
      <c r="R95" s="39" t="n">
        <f aca="false">+L95-L94</f>
        <v>0.1095</v>
      </c>
      <c r="S95" s="40" t="n">
        <f aca="false">+M95-M94</f>
        <v>0.142</v>
      </c>
      <c r="U95" s="18" t="n">
        <v>36808</v>
      </c>
      <c r="W95" s="33" t="n">
        <v>5.15</v>
      </c>
      <c r="X95" s="35" t="n">
        <v>5.58</v>
      </c>
      <c r="Y95" s="36" t="n">
        <v>4.7275</v>
      </c>
      <c r="Z95" s="37" t="n">
        <v>5.395</v>
      </c>
    </row>
    <row r="97" customFormat="false" ht="12.75" hidden="false" customHeight="false" outlineLevel="0" collapsed="false">
      <c r="AA97" s="0" t="s">
        <v>8</v>
      </c>
    </row>
    <row r="98" customFormat="false" ht="13.5" hidden="false" customHeight="false" outlineLevel="0" collapsed="false">
      <c r="AB98" s="11" t="s">
        <v>6</v>
      </c>
      <c r="AC98" s="11" t="s">
        <v>3</v>
      </c>
      <c r="AD98" s="11" t="s">
        <v>4</v>
      </c>
      <c r="AE98" s="11" t="s">
        <v>5</v>
      </c>
    </row>
    <row r="99" customFormat="false" ht="12.75" hidden="false" customHeight="false" outlineLevel="0" collapsed="false">
      <c r="AA99" s="41" t="s">
        <v>6</v>
      </c>
      <c r="AB99" s="42" t="n">
        <v>1</v>
      </c>
      <c r="AC99" s="43"/>
      <c r="AD99" s="43"/>
      <c r="AE99" s="44"/>
    </row>
    <row r="100" customFormat="false" ht="12.75" hidden="false" customHeight="false" outlineLevel="0" collapsed="false">
      <c r="AA100" s="41" t="s">
        <v>3</v>
      </c>
      <c r="AB100" s="45" t="n">
        <f aca="false">CORREL(AB28:AB93,AC28:AC93)</f>
        <v>0.583647910157902</v>
      </c>
      <c r="AC100" s="46" t="n">
        <v>1</v>
      </c>
      <c r="AD100" s="47"/>
      <c r="AE100" s="48"/>
    </row>
    <row r="101" customFormat="false" ht="12.75" hidden="false" customHeight="false" outlineLevel="0" collapsed="false">
      <c r="AA101" s="41" t="s">
        <v>4</v>
      </c>
      <c r="AB101" s="45" t="n">
        <f aca="false">CORREL($AB$28:$AB$93,$AD$28:$AD$93)</f>
        <v>0.923979766493278</v>
      </c>
      <c r="AC101" s="49" t="n">
        <f aca="false">CORREL($AC$28:$AC$93,$AD$28:$AD$93)</f>
        <v>0.584468489806921</v>
      </c>
      <c r="AD101" s="46" t="n">
        <v>1</v>
      </c>
      <c r="AE101" s="48"/>
    </row>
    <row r="102" customFormat="false" ht="13.5" hidden="false" customHeight="false" outlineLevel="0" collapsed="false">
      <c r="AA102" s="41" t="s">
        <v>5</v>
      </c>
      <c r="AB102" s="50" t="n">
        <f aca="false">CORREL($AB$28:$AB$93,$AE$28:$AE$93)</f>
        <v>0.902720014674141</v>
      </c>
      <c r="AC102" s="51" t="n">
        <f aca="false">CORREL($AC$28:$AC$93,$AE$28:$AE$93)</f>
        <v>0.791811411721584</v>
      </c>
      <c r="AD102" s="51" t="n">
        <f aca="false">CORREL($AD$28:$AD$93,$AE$28:$AE$93)</f>
        <v>0.847120813373826</v>
      </c>
      <c r="AE102" s="52" t="n">
        <v>1</v>
      </c>
    </row>
    <row r="104" customFormat="false" ht="12.75" hidden="false" customHeight="false" outlineLevel="0" collapsed="false">
      <c r="AA104" s="0" t="s">
        <v>9</v>
      </c>
    </row>
    <row r="105" customFormat="false" ht="13.5" hidden="false" customHeight="false" outlineLevel="0" collapsed="false">
      <c r="AB105" s="11" t="s">
        <v>6</v>
      </c>
      <c r="AC105" s="11" t="s">
        <v>3</v>
      </c>
      <c r="AD105" s="11" t="s">
        <v>4</v>
      </c>
      <c r="AE105" s="11" t="s">
        <v>5</v>
      </c>
    </row>
    <row r="106" customFormat="false" ht="12.75" hidden="false" customHeight="false" outlineLevel="0" collapsed="false">
      <c r="AA106" s="41" t="s">
        <v>6</v>
      </c>
      <c r="AB106" s="42" t="n">
        <v>1</v>
      </c>
      <c r="AC106" s="43"/>
      <c r="AD106" s="43"/>
      <c r="AE106" s="44"/>
    </row>
    <row r="107" customFormat="false" ht="12.75" hidden="false" customHeight="false" outlineLevel="0" collapsed="false">
      <c r="AA107" s="41" t="s">
        <v>3</v>
      </c>
      <c r="AB107" s="45" t="n">
        <v>0.44</v>
      </c>
      <c r="AC107" s="46" t="n">
        <v>1</v>
      </c>
      <c r="AD107" s="47"/>
      <c r="AE107" s="48"/>
    </row>
    <row r="108" customFormat="false" ht="12.75" hidden="false" customHeight="false" outlineLevel="0" collapsed="false">
      <c r="AA108" s="41" t="s">
        <v>4</v>
      </c>
      <c r="AB108" s="45" t="n">
        <v>0.96</v>
      </c>
      <c r="AC108" s="49" t="n">
        <v>0.29</v>
      </c>
      <c r="AD108" s="46" t="n">
        <v>1</v>
      </c>
      <c r="AE108" s="48"/>
    </row>
    <row r="109" customFormat="false" ht="13.5" hidden="false" customHeight="false" outlineLevel="0" collapsed="false">
      <c r="AA109" s="41" t="s">
        <v>5</v>
      </c>
      <c r="AB109" s="50" t="n">
        <v>0.79</v>
      </c>
      <c r="AC109" s="51" t="n">
        <v>0.89</v>
      </c>
      <c r="AD109" s="51" t="n">
        <v>0.67</v>
      </c>
      <c r="AE109" s="52" t="n">
        <v>1</v>
      </c>
    </row>
  </sheetData>
  <mergeCells count="1">
    <mergeCell ref="H1:I2"/>
  </mergeCells>
  <printOptions headings="false" gridLines="false" gridLinesSet="true" horizontalCentered="false" verticalCentered="false"/>
  <pageMargins left="0.25" right="0.25" top="0.25" bottom="0.229861111111111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2000-10-10T15:14:25Z</dcterms:created>
  <dc:creator>jreitme</dc:creator>
  <dc:description/>
  <dc:language>en-US</dc:language>
  <cp:lastModifiedBy>pallen</cp:lastModifiedBy>
  <cp:lastPrinted>2000-10-10T15:46:10Z</cp:lastPrinted>
  <cp:revision>0</cp:revision>
  <dc:subject/>
  <dc:title/>
</cp:coreProperties>
</file>