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<sst xmlns="http://schemas.openxmlformats.org/spreadsheetml/2006/main" count="30" uniqueCount="19">
  <si>
    <t xml:space="preserve">NORESCO Project</t>
  </si>
  <si>
    <t xml:space="preserve">Projected Annual Gas Usage</t>
  </si>
  <si>
    <t xml:space="preserve">Heat Rate</t>
  </si>
  <si>
    <t xml:space="preserve">btu/kWh</t>
  </si>
  <si>
    <t xml:space="preserve">Power Plant Production - Electric</t>
  </si>
  <si>
    <t xml:space="preserve">Power Plant Consumption - Gas</t>
  </si>
  <si>
    <t xml:space="preserve">Monthly</t>
  </si>
  <si>
    <t xml:space="preserve">Hourly</t>
  </si>
  <si>
    <t xml:space="preserve">Daily</t>
  </si>
  <si>
    <t xml:space="preserve">Total</t>
  </si>
  <si>
    <t xml:space="preserve">Avg</t>
  </si>
  <si>
    <t xml:space="preserve">Peak</t>
  </si>
  <si>
    <t xml:space="preserve">Hours</t>
  </si>
  <si>
    <t xml:space="preserve">Month</t>
  </si>
  <si>
    <t xml:space="preserve">(kWh)</t>
  </si>
  <si>
    <t xml:space="preserve">(kW)</t>
  </si>
  <si>
    <t xml:space="preserve">(mmbtu)</t>
  </si>
  <si>
    <t xml:space="preserve">(mmbtu/hr)</t>
  </si>
  <si>
    <t xml:space="preserve">Totals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</si>
</sst>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"/>
    <numFmt numFmtId="166" formatCode="_(* #,##0.00_);_(* \(#,##0.00\);_(* \-??_);_(@_)"/>
    <numFmt numFmtId="167" formatCode="0.0"/>
    <numFmt numFmtId="168" formatCode="0.00"/>
    <numFmt numFmtId="169" formatCode="0"/>
  </numFmts>
  <fonts count="8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b val="true"/>
      <sz val="10"/>
      <name val="Times New Roman"/>
      <family val="1"/>
    </font>
    <font>
      <b val="true"/>
      <u val="singl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D4:N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8" min="6" style="0" width="12.82"/>
    <col collapsed="false" customWidth="true" hidden="false" outlineLevel="0" max="13" min="10" style="0" width="12.82"/>
    <col collapsed="false" customWidth="true" hidden="false" outlineLevel="0" max="14" min="14" style="0" width="12.15"/>
  </cols>
  <sheetData>
    <row r="4" customFormat="false" ht="18.75" hidden="false" customHeight="false" outlineLevel="0" collapsed="false">
      <c r="D4" s="1" t="s">
        <v>0</v>
      </c>
      <c r="E4" s="1"/>
      <c r="F4" s="1"/>
      <c r="G4" s="1"/>
      <c r="H4" s="1"/>
      <c r="I4" s="1"/>
      <c r="J4" s="1"/>
      <c r="K4" s="1"/>
      <c r="L4" s="1"/>
      <c r="M4" s="1"/>
    </row>
    <row r="5" customFormat="false" ht="15.75" hidden="false" customHeight="false" outlineLevel="0" collapsed="false">
      <c r="D5" s="2" t="s">
        <v>1</v>
      </c>
      <c r="E5" s="2"/>
      <c r="F5" s="2"/>
      <c r="G5" s="2"/>
      <c r="H5" s="2"/>
      <c r="I5" s="2"/>
      <c r="J5" s="2"/>
      <c r="K5" s="2"/>
      <c r="L5" s="2"/>
      <c r="M5" s="2"/>
    </row>
    <row r="6" customFormat="false" ht="12.75" hidden="false" customHeight="false" outlineLevel="0" collapsed="false">
      <c r="D6" s="3"/>
    </row>
    <row r="7" customFormat="false" ht="12.75" hidden="false" customHeight="false" outlineLevel="0" collapsed="false">
      <c r="J7" s="4" t="s">
        <v>2</v>
      </c>
      <c r="K7" s="5" t="n">
        <v>9200</v>
      </c>
      <c r="L7" s="3" t="s">
        <v>3</v>
      </c>
    </row>
    <row r="8" customFormat="false" ht="12.75" hidden="false" customHeight="false" outlineLevel="0" collapsed="false">
      <c r="J8" s="4"/>
      <c r="K8" s="5"/>
      <c r="L8" s="3"/>
    </row>
    <row r="9" customFormat="false" ht="12.75" hidden="false" customHeight="false" outlineLevel="0" collapsed="false">
      <c r="J9" s="4"/>
      <c r="K9" s="5"/>
      <c r="L9" s="3"/>
    </row>
    <row r="11" customFormat="false" ht="12.75" hidden="false" customHeight="false" outlineLevel="0" collapsed="false">
      <c r="F11" s="6" t="s">
        <v>4</v>
      </c>
      <c r="G11" s="6"/>
      <c r="H11" s="6"/>
      <c r="J11" s="6" t="s">
        <v>5</v>
      </c>
      <c r="K11" s="6"/>
      <c r="L11" s="6"/>
      <c r="M11" s="6"/>
    </row>
    <row r="12" customFormat="false" ht="12.75" hidden="false" customHeight="false" outlineLevel="0" collapsed="false">
      <c r="D12" s="7"/>
      <c r="E12" s="7"/>
      <c r="F12" s="4" t="s">
        <v>6</v>
      </c>
      <c r="G12" s="4" t="s">
        <v>7</v>
      </c>
      <c r="H12" s="4" t="s">
        <v>7</v>
      </c>
      <c r="I12" s="7"/>
      <c r="J12" s="4" t="s">
        <v>6</v>
      </c>
      <c r="K12" s="4" t="s">
        <v>7</v>
      </c>
      <c r="L12" s="4" t="s">
        <v>7</v>
      </c>
      <c r="M12" s="4" t="s">
        <v>8</v>
      </c>
      <c r="N12" s="7"/>
    </row>
    <row r="13" customFormat="false" ht="12.75" hidden="false" customHeight="false" outlineLevel="0" collapsed="false">
      <c r="D13" s="7"/>
      <c r="E13" s="7"/>
      <c r="F13" s="4" t="s">
        <v>9</v>
      </c>
      <c r="G13" s="4" t="s">
        <v>10</v>
      </c>
      <c r="H13" s="4" t="s">
        <v>11</v>
      </c>
      <c r="I13" s="7"/>
      <c r="J13" s="4" t="s">
        <v>9</v>
      </c>
      <c r="K13" s="4" t="s">
        <v>10</v>
      </c>
      <c r="L13" s="4" t="s">
        <v>11</v>
      </c>
      <c r="M13" s="4" t="s">
        <v>10</v>
      </c>
      <c r="N13" s="7"/>
    </row>
    <row r="14" customFormat="false" ht="12.75" hidden="false" customHeight="false" outlineLevel="0" collapsed="false">
      <c r="D14" s="4" t="s">
        <v>12</v>
      </c>
      <c r="E14" s="4" t="s">
        <v>13</v>
      </c>
      <c r="F14" s="4" t="s">
        <v>14</v>
      </c>
      <c r="G14" s="4" t="s">
        <v>15</v>
      </c>
      <c r="H14" s="4" t="s">
        <v>15</v>
      </c>
      <c r="I14" s="7"/>
      <c r="J14" s="4" t="s">
        <v>16</v>
      </c>
      <c r="K14" s="4" t="s">
        <v>17</v>
      </c>
      <c r="L14" s="4" t="s">
        <v>17</v>
      </c>
      <c r="M14" s="4" t="s">
        <v>16</v>
      </c>
      <c r="N14" s="7"/>
    </row>
    <row r="15" customFormat="false" ht="12.75" hidden="false" customHeight="false" outlineLevel="0" collapsed="false">
      <c r="D15" s="7" t="n">
        <v>744</v>
      </c>
      <c r="E15" s="7" t="n">
        <v>1</v>
      </c>
      <c r="F15" s="8" t="n">
        <v>3296555</v>
      </c>
      <c r="G15" s="7" t="n">
        <v>4431</v>
      </c>
      <c r="H15" s="7" t="n">
        <v>8767</v>
      </c>
      <c r="I15" s="7"/>
      <c r="J15" s="9" t="n">
        <f aca="false">+F15*$K$7/1000000</f>
        <v>30328.306</v>
      </c>
      <c r="K15" s="10" t="n">
        <f aca="false">+J15/D15</f>
        <v>40.7638521505376</v>
      </c>
      <c r="L15" s="11" t="n">
        <v>80.7</v>
      </c>
      <c r="M15" s="12" t="n">
        <f aca="false">+K15*24</f>
        <v>978.332451612903</v>
      </c>
      <c r="N15" s="13"/>
    </row>
    <row r="16" customFormat="false" ht="12.75" hidden="false" customHeight="false" outlineLevel="0" collapsed="false">
      <c r="D16" s="7" t="n">
        <v>672</v>
      </c>
      <c r="E16" s="7" t="n">
        <v>2</v>
      </c>
      <c r="F16" s="8" t="n">
        <v>4242290</v>
      </c>
      <c r="G16" s="7" t="n">
        <v>6313</v>
      </c>
      <c r="H16" s="7" t="n">
        <v>8853</v>
      </c>
      <c r="I16" s="7"/>
      <c r="J16" s="9" t="n">
        <f aca="false">+F16*$K$7/1000000</f>
        <v>39029.068</v>
      </c>
      <c r="K16" s="10" t="n">
        <f aca="false">+J16/D16</f>
        <v>58.0789702380952</v>
      </c>
      <c r="L16" s="11" t="n">
        <v>81.5</v>
      </c>
      <c r="M16" s="12" t="n">
        <f aca="false">+K16*24</f>
        <v>1393.89528571429</v>
      </c>
      <c r="N16" s="13"/>
    </row>
    <row r="17" customFormat="false" ht="12.75" hidden="false" customHeight="false" outlineLevel="0" collapsed="false">
      <c r="D17" s="7" t="n">
        <v>744</v>
      </c>
      <c r="E17" s="7" t="n">
        <v>3</v>
      </c>
      <c r="F17" s="8" t="n">
        <v>3855019</v>
      </c>
      <c r="G17" s="7" t="n">
        <v>5181</v>
      </c>
      <c r="H17" s="7" t="n">
        <v>8554</v>
      </c>
      <c r="I17" s="7"/>
      <c r="J17" s="9" t="n">
        <f aca="false">+F17*$K$7/1000000</f>
        <v>35466.1748</v>
      </c>
      <c r="K17" s="10" t="n">
        <f aca="false">+J17/D17</f>
        <v>47.6695897849462</v>
      </c>
      <c r="L17" s="11" t="n">
        <v>78.7</v>
      </c>
      <c r="M17" s="12" t="n">
        <f aca="false">+K17*24</f>
        <v>1144.07015483871</v>
      </c>
      <c r="N17" s="13"/>
    </row>
    <row r="18" customFormat="false" ht="12.75" hidden="false" customHeight="false" outlineLevel="0" collapsed="false">
      <c r="D18" s="7" t="n">
        <v>720</v>
      </c>
      <c r="E18" s="7" t="n">
        <v>4</v>
      </c>
      <c r="F18" s="8" t="n">
        <v>3671560</v>
      </c>
      <c r="G18" s="7" t="n">
        <v>5099</v>
      </c>
      <c r="H18" s="7" t="n">
        <v>8525</v>
      </c>
      <c r="I18" s="7"/>
      <c r="J18" s="9" t="n">
        <f aca="false">+F18*$K$7/1000000</f>
        <v>33778.352</v>
      </c>
      <c r="K18" s="10" t="n">
        <f aca="false">+J18/D18</f>
        <v>46.9143777777778</v>
      </c>
      <c r="L18" s="11" t="n">
        <v>78.4</v>
      </c>
      <c r="M18" s="12" t="n">
        <f aca="false">+K18*24</f>
        <v>1125.94506666667</v>
      </c>
      <c r="N18" s="13"/>
    </row>
    <row r="19" customFormat="false" ht="12.75" hidden="false" customHeight="false" outlineLevel="0" collapsed="false">
      <c r="D19" s="7" t="n">
        <v>744</v>
      </c>
      <c r="E19" s="7" t="n">
        <v>5</v>
      </c>
      <c r="F19" s="8" t="n">
        <v>4052533</v>
      </c>
      <c r="G19" s="7" t="n">
        <v>5447</v>
      </c>
      <c r="H19" s="7" t="n">
        <v>8410</v>
      </c>
      <c r="I19" s="7"/>
      <c r="J19" s="9" t="n">
        <f aca="false">+F19*$K$7/1000000</f>
        <v>37283.3036</v>
      </c>
      <c r="K19" s="10" t="n">
        <f aca="false">+J19/D19</f>
        <v>50.1119672043011</v>
      </c>
      <c r="L19" s="11" t="n">
        <v>77.4</v>
      </c>
      <c r="M19" s="12" t="n">
        <f aca="false">+K19*24</f>
        <v>1202.68721290323</v>
      </c>
      <c r="N19" s="13"/>
    </row>
    <row r="20" customFormat="false" ht="12.75" hidden="false" customHeight="false" outlineLevel="0" collapsed="false">
      <c r="D20" s="7" t="n">
        <v>720</v>
      </c>
      <c r="E20" s="7" t="n">
        <v>6</v>
      </c>
      <c r="F20" s="8" t="n">
        <v>3682085</v>
      </c>
      <c r="G20" s="7" t="n">
        <v>5114</v>
      </c>
      <c r="H20" s="7" t="n">
        <v>8271</v>
      </c>
      <c r="I20" s="7"/>
      <c r="J20" s="9" t="n">
        <f aca="false">+F20*$K$7/1000000</f>
        <v>33875.182</v>
      </c>
      <c r="K20" s="10" t="n">
        <f aca="false">+J20/D20</f>
        <v>47.0488638888889</v>
      </c>
      <c r="L20" s="11" t="n">
        <v>76.1</v>
      </c>
      <c r="M20" s="12" t="n">
        <f aca="false">+K20*24</f>
        <v>1129.17273333333</v>
      </c>
      <c r="N20" s="13"/>
    </row>
    <row r="21" customFormat="false" ht="12.75" hidden="false" customHeight="false" outlineLevel="0" collapsed="false">
      <c r="D21" s="7" t="n">
        <v>744</v>
      </c>
      <c r="E21" s="7" t="n">
        <v>7</v>
      </c>
      <c r="F21" s="8" t="n">
        <v>3797427</v>
      </c>
      <c r="G21" s="7" t="n">
        <v>5104</v>
      </c>
      <c r="H21" s="7" t="n">
        <v>7915</v>
      </c>
      <c r="I21" s="7"/>
      <c r="J21" s="9" t="n">
        <f aca="false">+F21*$K$7/1000000</f>
        <v>34936.3284</v>
      </c>
      <c r="K21" s="10" t="n">
        <f aca="false">+J21/D21</f>
        <v>46.9574306451613</v>
      </c>
      <c r="L21" s="11" t="n">
        <v>72.8</v>
      </c>
      <c r="M21" s="12" t="n">
        <f aca="false">+K21*24</f>
        <v>1126.97833548387</v>
      </c>
      <c r="N21" s="13"/>
    </row>
    <row r="22" customFormat="false" ht="12.75" hidden="false" customHeight="false" outlineLevel="0" collapsed="false">
      <c r="D22" s="7" t="n">
        <v>744</v>
      </c>
      <c r="E22" s="7" t="n">
        <v>8</v>
      </c>
      <c r="F22" s="8" t="n">
        <v>3929387</v>
      </c>
      <c r="G22" s="7" t="n">
        <v>5281</v>
      </c>
      <c r="H22" s="7" t="n">
        <v>8508</v>
      </c>
      <c r="I22" s="7"/>
      <c r="J22" s="9" t="n">
        <f aca="false">+F22*$K$7/1000000</f>
        <v>36150.3604</v>
      </c>
      <c r="K22" s="10" t="n">
        <f aca="false">+J22/D22</f>
        <v>48.5891940860215</v>
      </c>
      <c r="L22" s="11" t="n">
        <v>78.3</v>
      </c>
      <c r="M22" s="12" t="n">
        <f aca="false">+K22*24</f>
        <v>1166.14065806452</v>
      </c>
      <c r="N22" s="13"/>
    </row>
    <row r="23" customFormat="false" ht="12.75" hidden="false" customHeight="false" outlineLevel="0" collapsed="false">
      <c r="D23" s="7" t="n">
        <v>720</v>
      </c>
      <c r="E23" s="7" t="n">
        <v>9</v>
      </c>
      <c r="F23" s="8" t="n">
        <v>4381569</v>
      </c>
      <c r="G23" s="7" t="n">
        <v>6086</v>
      </c>
      <c r="H23" s="7" t="n">
        <v>8698</v>
      </c>
      <c r="I23" s="7"/>
      <c r="J23" s="9" t="n">
        <f aca="false">+F23*$K$7/1000000</f>
        <v>40310.4348</v>
      </c>
      <c r="K23" s="10" t="n">
        <f aca="false">+J23/D23</f>
        <v>55.986715</v>
      </c>
      <c r="L23" s="11" t="n">
        <v>80</v>
      </c>
      <c r="M23" s="12" t="n">
        <f aca="false">+K23*24</f>
        <v>1343.68116</v>
      </c>
      <c r="N23" s="13"/>
    </row>
    <row r="24" customFormat="false" ht="12.75" hidden="false" customHeight="false" outlineLevel="0" collapsed="false">
      <c r="D24" s="7" t="n">
        <v>744</v>
      </c>
      <c r="E24" s="7" t="n">
        <v>10</v>
      </c>
      <c r="F24" s="8" t="n">
        <v>3984602</v>
      </c>
      <c r="G24" s="7" t="n">
        <v>5356</v>
      </c>
      <c r="H24" s="7" t="n">
        <v>9089</v>
      </c>
      <c r="I24" s="7"/>
      <c r="J24" s="9" t="n">
        <f aca="false">+F24*$K$7/1000000</f>
        <v>36658.3384</v>
      </c>
      <c r="K24" s="10" t="n">
        <f aca="false">+J24/D24</f>
        <v>49.2719602150538</v>
      </c>
      <c r="L24" s="11" t="n">
        <v>83.6</v>
      </c>
      <c r="M24" s="12" t="n">
        <f aca="false">+K24*24</f>
        <v>1182.52704516129</v>
      </c>
      <c r="N24" s="13"/>
    </row>
    <row r="25" customFormat="false" ht="12.75" hidden="false" customHeight="false" outlineLevel="0" collapsed="false">
      <c r="D25" s="7" t="n">
        <v>720</v>
      </c>
      <c r="E25" s="7" t="n">
        <v>11</v>
      </c>
      <c r="F25" s="8" t="n">
        <v>3887284</v>
      </c>
      <c r="G25" s="7" t="n">
        <v>5399</v>
      </c>
      <c r="H25" s="7" t="n">
        <v>8721</v>
      </c>
      <c r="I25" s="7"/>
      <c r="J25" s="9" t="n">
        <f aca="false">+F25*$K$7/1000000</f>
        <v>35763.0128</v>
      </c>
      <c r="K25" s="10" t="n">
        <f aca="false">+J25/D25</f>
        <v>49.6708511111111</v>
      </c>
      <c r="L25" s="11" t="n">
        <v>80.2</v>
      </c>
      <c r="M25" s="12" t="n">
        <f aca="false">+K25*24</f>
        <v>1192.10042666667</v>
      </c>
      <c r="N25" s="13"/>
    </row>
    <row r="26" customFormat="false" ht="12.75" hidden="false" customHeight="false" outlineLevel="0" collapsed="false">
      <c r="D26" s="7" t="n">
        <v>744</v>
      </c>
      <c r="E26" s="7" t="n">
        <v>12</v>
      </c>
      <c r="F26" s="8" t="n">
        <v>4010325</v>
      </c>
      <c r="G26" s="7" t="n">
        <v>5390</v>
      </c>
      <c r="H26" s="7" t="n">
        <v>8496</v>
      </c>
      <c r="I26" s="7"/>
      <c r="J26" s="9" t="n">
        <f aca="false">+F26*$K$7/1000000</f>
        <v>36894.99</v>
      </c>
      <c r="K26" s="10" t="n">
        <f aca="false">+J26/D26</f>
        <v>49.5900403225806</v>
      </c>
      <c r="L26" s="11" t="n">
        <v>78.2</v>
      </c>
      <c r="M26" s="12" t="n">
        <f aca="false">+K26*24</f>
        <v>1190.16096774194</v>
      </c>
      <c r="N26" s="13"/>
    </row>
    <row r="27" customFormat="false" ht="12.75" hidden="false" customHeight="false" outlineLevel="0" collapsed="false">
      <c r="D27" s="7"/>
      <c r="E27" s="7"/>
      <c r="F27" s="7"/>
      <c r="G27" s="7"/>
      <c r="H27" s="7"/>
      <c r="I27" s="7"/>
      <c r="J27" s="7"/>
      <c r="K27" s="7"/>
      <c r="L27" s="7"/>
      <c r="M27" s="7"/>
    </row>
    <row r="28" customFormat="false" ht="12.75" hidden="false" customHeight="false" outlineLevel="0" collapsed="false">
      <c r="D28" s="7" t="s">
        <v>18</v>
      </c>
      <c r="E28" s="7"/>
      <c r="F28" s="8" t="n">
        <f aca="false">SUM(F15:F26)</f>
        <v>46790636</v>
      </c>
      <c r="G28" s="7"/>
      <c r="H28" s="7"/>
      <c r="I28" s="7"/>
      <c r="J28" s="8" t="n">
        <f aca="false">SUM(J15:J26)</f>
        <v>430473.8512</v>
      </c>
      <c r="K28" s="7"/>
      <c r="L28" s="7"/>
      <c r="M28" s="7"/>
    </row>
    <row r="29" customFormat="false" ht="12.75" hidden="false" customHeight="false" outlineLevel="0" collapsed="false">
      <c r="D29" s="7"/>
      <c r="E29" s="7"/>
      <c r="F29" s="7"/>
      <c r="G29" s="7"/>
      <c r="H29" s="7"/>
      <c r="I29" s="7"/>
      <c r="J29" s="7"/>
      <c r="K29" s="7"/>
      <c r="L29" s="7"/>
      <c r="M29" s="7"/>
    </row>
  </sheetData>
  <mergeCells count="4">
    <mergeCell ref="D4:M4"/>
    <mergeCell ref="D5:M5"/>
    <mergeCell ref="F11:H11"/>
    <mergeCell ref="J11:M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2001-09-13T14:46:55Z</dcterms:created>
  <dc:creator>Michael R. Morin</dc:creator>
  <dc:description/>
  <dc:language>en-US</dc:language>
  <cp:lastModifiedBy>kward</cp:lastModifiedBy>
  <cp:lastPrinted>2001-09-19T16:27:11Z</cp:lastPrinted>
  <dcterms:modified xsi:type="dcterms:W3CDTF">2001-09-19T19:16:42Z</dcterms:modified>
  <cp:revision>0</cp:revision>
  <dc:subject/>
  <dc:title/>
</cp:coreProperties>
</file>