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<sst xmlns="http://schemas.openxmlformats.org/spreadsheetml/2006/main" count="14" uniqueCount="9">
  <si>
    <t xml:space="preserve">Principal</t>
  </si>
  <si>
    <t xml:space="preserve">Downpayment</t>
  </si>
  <si>
    <t xml:space="preserve">Loan Balance</t>
  </si>
  <si>
    <t xml:space="preserve">Pymt</t>
  </si>
  <si>
    <t xml:space="preserve">Interest</t>
  </si>
  <si>
    <t xml:space="preserve">Monthly</t>
  </si>
  <si>
    <t xml:space="preserve">Due Date</t>
  </si>
  <si>
    <t xml:space="preserve">Balance</t>
  </si>
  <si>
    <t xml:space="preserve">Payment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</si>
</sst>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%"/>
    <numFmt numFmtId="167" formatCode="mmmm\ d&quot;, &quot;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0.28"/>
    <col collapsed="false" customWidth="true" hidden="false" outlineLevel="0" max="3" min="3" style="0" width="9.28"/>
    <col collapsed="false" customWidth="true" hidden="false" outlineLevel="0" max="4" min="4" style="0" width="2.7"/>
    <col collapsed="false" customWidth="true" hidden="false" outlineLevel="0" max="5" min="5" style="0" width="9.28"/>
  </cols>
  <sheetData>
    <row r="2" customFormat="false" ht="12.75" hidden="false" customHeight="false" outlineLevel="0" collapsed="false">
      <c r="A2" s="0" t="s">
        <v>0</v>
      </c>
      <c r="B2" s="1" t="n">
        <v>4000</v>
      </c>
    </row>
    <row r="3" customFormat="false" ht="12.75" hidden="false" customHeight="false" outlineLevel="0" collapsed="false">
      <c r="A3" s="0" t="s">
        <v>1</v>
      </c>
      <c r="B3" s="1" t="n">
        <v>1000</v>
      </c>
    </row>
    <row r="4" customFormat="false" ht="13.5" hidden="false" customHeight="false" outlineLevel="0" collapsed="false">
      <c r="A4" s="0" t="s">
        <v>2</v>
      </c>
      <c r="B4" s="2" t="n">
        <f aca="false">+B2-B3</f>
        <v>3000</v>
      </c>
    </row>
    <row r="5" customFormat="false" ht="13.5" hidden="false" customHeight="false" outlineLevel="0" collapsed="false">
      <c r="A5" s="0" t="s">
        <v>3</v>
      </c>
      <c r="B5" s="1" t="n">
        <v>200</v>
      </c>
    </row>
    <row r="6" customFormat="false" ht="12.75" hidden="false" customHeight="false" outlineLevel="0" collapsed="false">
      <c r="A6" s="0" t="s">
        <v>4</v>
      </c>
      <c r="B6" s="3" t="n">
        <v>0.1</v>
      </c>
    </row>
    <row r="7" customFormat="false" ht="12.75" hidden="false" customHeight="false" outlineLevel="0" collapsed="false">
      <c r="E7" s="3"/>
    </row>
    <row r="8" customFormat="false" ht="12.75" hidden="false" customHeight="false" outlineLevel="0" collapsed="false">
      <c r="B8" s="0" t="s">
        <v>0</v>
      </c>
      <c r="C8" s="0" t="s">
        <v>5</v>
      </c>
      <c r="E8" s="3" t="s">
        <v>4</v>
      </c>
      <c r="F8" s="0" t="s">
        <v>0</v>
      </c>
    </row>
    <row r="9" customFormat="false" ht="12.75" hidden="false" customHeight="false" outlineLevel="0" collapsed="false">
      <c r="A9" s="0" t="s">
        <v>6</v>
      </c>
      <c r="B9" s="0" t="s">
        <v>7</v>
      </c>
      <c r="C9" s="0" t="s">
        <v>8</v>
      </c>
      <c r="E9" s="0" t="s">
        <v>8</v>
      </c>
      <c r="F9" s="0" t="s">
        <v>8</v>
      </c>
    </row>
    <row r="10" customFormat="false" ht="12.75" hidden="false" customHeight="false" outlineLevel="0" collapsed="false">
      <c r="A10" s="4" t="n">
        <v>37316</v>
      </c>
      <c r="B10" s="1" t="n">
        <f aca="false">+B4</f>
        <v>3000</v>
      </c>
      <c r="C10" s="1" t="n">
        <f aca="false">IF((+B10+E10)&gt;200,+B$5,+B10+E10)</f>
        <v>200</v>
      </c>
      <c r="D10" s="1"/>
      <c r="E10" s="1" t="n">
        <f aca="false">ROUND(+B10*B$6/12,2)</f>
        <v>25</v>
      </c>
      <c r="F10" s="5" t="n">
        <f aca="false">+C10-E10</f>
        <v>175</v>
      </c>
    </row>
    <row r="11" customFormat="false" ht="12.75" hidden="false" customHeight="false" outlineLevel="0" collapsed="false">
      <c r="A11" s="4" t="n">
        <v>37347</v>
      </c>
      <c r="B11" s="1" t="n">
        <f aca="false">+B10-C10+E10</f>
        <v>2825</v>
      </c>
      <c r="C11" s="1" t="n">
        <f aca="false">IF((+B11+E11)&gt;200,+B$5,+B11+E11)</f>
        <v>200</v>
      </c>
      <c r="D11" s="1"/>
      <c r="E11" s="1" t="n">
        <f aca="false">ROUND(+B11*B$6/12,2)</f>
        <v>23.54</v>
      </c>
      <c r="F11" s="5" t="n">
        <f aca="false">+C11-E11</f>
        <v>176.46</v>
      </c>
    </row>
    <row r="12" customFormat="false" ht="12.75" hidden="false" customHeight="false" outlineLevel="0" collapsed="false">
      <c r="A12" s="4" t="n">
        <v>37377</v>
      </c>
      <c r="B12" s="1" t="n">
        <f aca="false">+B11-C11+E11</f>
        <v>2648.54</v>
      </c>
      <c r="C12" s="1" t="n">
        <f aca="false">IF((+B12+E12)&gt;200,+B$5,+B12+E12)</f>
        <v>200</v>
      </c>
      <c r="D12" s="1"/>
      <c r="E12" s="1" t="n">
        <f aca="false">ROUND(+B12*B$6/12,2)</f>
        <v>22.07</v>
      </c>
      <c r="F12" s="5" t="n">
        <f aca="false">+C12-E12</f>
        <v>177.93</v>
      </c>
    </row>
    <row r="13" customFormat="false" ht="12.75" hidden="false" customHeight="false" outlineLevel="0" collapsed="false">
      <c r="A13" s="4" t="n">
        <v>37408</v>
      </c>
      <c r="B13" s="1" t="n">
        <f aca="false">+B12-C12+E12</f>
        <v>2470.61</v>
      </c>
      <c r="C13" s="1" t="n">
        <f aca="false">IF((+B13+E13)&gt;200,+B$5,+B13+E13)</f>
        <v>200</v>
      </c>
      <c r="D13" s="1"/>
      <c r="E13" s="1" t="n">
        <f aca="false">ROUND(+B13*B$6/12,2)</f>
        <v>20.59</v>
      </c>
      <c r="F13" s="5" t="n">
        <f aca="false">+C13-E13</f>
        <v>179.41</v>
      </c>
    </row>
    <row r="14" customFormat="false" ht="12.75" hidden="false" customHeight="false" outlineLevel="0" collapsed="false">
      <c r="A14" s="4" t="n">
        <v>37438</v>
      </c>
      <c r="B14" s="1" t="n">
        <f aca="false">+B13-C13+E13</f>
        <v>2291.2</v>
      </c>
      <c r="C14" s="1" t="n">
        <f aca="false">IF((+B14+E14)&gt;200,+B$5,+B14+E14)</f>
        <v>200</v>
      </c>
      <c r="D14" s="1"/>
      <c r="E14" s="1" t="n">
        <f aca="false">ROUND(+B14*B$6/12,2)</f>
        <v>19.09</v>
      </c>
      <c r="F14" s="5" t="n">
        <f aca="false">+C14-E14</f>
        <v>180.91</v>
      </c>
    </row>
    <row r="15" customFormat="false" ht="12.75" hidden="false" customHeight="false" outlineLevel="0" collapsed="false">
      <c r="A15" s="4" t="n">
        <v>37469</v>
      </c>
      <c r="B15" s="1" t="n">
        <f aca="false">+B14-C14+E14</f>
        <v>2110.29</v>
      </c>
      <c r="C15" s="1" t="n">
        <f aca="false">IF((+B15+E15)&gt;200,+B$5,+B15+E15)</f>
        <v>200</v>
      </c>
      <c r="D15" s="1"/>
      <c r="E15" s="1" t="n">
        <f aca="false">ROUND(+B15*B$6/12,2)</f>
        <v>17.59</v>
      </c>
      <c r="F15" s="5" t="n">
        <f aca="false">+C15-E15</f>
        <v>182.41</v>
      </c>
    </row>
    <row r="16" customFormat="false" ht="12.75" hidden="false" customHeight="false" outlineLevel="0" collapsed="false">
      <c r="A16" s="4" t="n">
        <f aca="false">+A15+31</f>
        <v>37500</v>
      </c>
      <c r="B16" s="1" t="n">
        <f aca="false">+B15-C15+E15</f>
        <v>1927.88</v>
      </c>
      <c r="C16" s="1" t="n">
        <f aca="false">IF((+B16+E16)&gt;200,+B$5,+B16+E16)</f>
        <v>200</v>
      </c>
      <c r="D16" s="1"/>
      <c r="E16" s="1" t="n">
        <f aca="false">ROUND(+B16*B$6/12,2)</f>
        <v>16.07</v>
      </c>
      <c r="F16" s="5" t="n">
        <f aca="false">+C16-E16</f>
        <v>183.93</v>
      </c>
    </row>
    <row r="17" customFormat="false" ht="12.75" hidden="false" customHeight="false" outlineLevel="0" collapsed="false">
      <c r="A17" s="4" t="n">
        <f aca="false">+A16+30</f>
        <v>37530</v>
      </c>
      <c r="B17" s="1" t="n">
        <f aca="false">+B16-C16+E16</f>
        <v>1743.95</v>
      </c>
      <c r="C17" s="1" t="n">
        <f aca="false">IF((+B17+E17)&gt;200,+B$5,+B17+E17)</f>
        <v>200</v>
      </c>
      <c r="D17" s="1"/>
      <c r="E17" s="1" t="n">
        <f aca="false">ROUND(+B17*B$6/12,2)</f>
        <v>14.53</v>
      </c>
      <c r="F17" s="5" t="n">
        <f aca="false">+C17-E17</f>
        <v>185.47</v>
      </c>
    </row>
    <row r="18" customFormat="false" ht="12.75" hidden="false" customHeight="false" outlineLevel="0" collapsed="false">
      <c r="A18" s="4" t="n">
        <f aca="false">+A17+31</f>
        <v>37561</v>
      </c>
      <c r="B18" s="1" t="n">
        <f aca="false">+B17-C17+E17</f>
        <v>1558.48</v>
      </c>
      <c r="C18" s="1" t="n">
        <f aca="false">IF((+B18+E18)&gt;200,+B$5,+B18+E18)</f>
        <v>200</v>
      </c>
      <c r="D18" s="1"/>
      <c r="E18" s="1" t="n">
        <f aca="false">ROUND(+B18*B$6/12,2)</f>
        <v>12.99</v>
      </c>
      <c r="F18" s="5" t="n">
        <f aca="false">+C18-E18</f>
        <v>187.01</v>
      </c>
    </row>
    <row r="19" customFormat="false" ht="12.75" hidden="false" customHeight="false" outlineLevel="0" collapsed="false">
      <c r="A19" s="4" t="n">
        <f aca="false">+A18+30</f>
        <v>37591</v>
      </c>
      <c r="B19" s="1" t="n">
        <f aca="false">+B18-C18+E18</f>
        <v>1371.47</v>
      </c>
      <c r="C19" s="1" t="n">
        <f aca="false">IF((+B19+E19)&gt;200,+B$5,+B19+E19)</f>
        <v>200</v>
      </c>
      <c r="D19" s="1"/>
      <c r="E19" s="1" t="n">
        <f aca="false">ROUND(+B19*B$6/12,2)</f>
        <v>11.43</v>
      </c>
      <c r="F19" s="5" t="n">
        <f aca="false">+C19-E19</f>
        <v>188.57</v>
      </c>
    </row>
    <row r="20" customFormat="false" ht="12.75" hidden="false" customHeight="false" outlineLevel="0" collapsed="false">
      <c r="A20" s="4" t="n">
        <f aca="false">+A19+31</f>
        <v>37622</v>
      </c>
      <c r="B20" s="1" t="n">
        <f aca="false">+B19-C19+E19</f>
        <v>1182.9</v>
      </c>
      <c r="C20" s="1" t="n">
        <f aca="false">IF((+B20+E20)&gt;200,+B$5,+B20+E20)</f>
        <v>200</v>
      </c>
      <c r="D20" s="1"/>
      <c r="E20" s="1" t="n">
        <f aca="false">ROUND(+B20*B$6/12,2)</f>
        <v>9.86</v>
      </c>
      <c r="F20" s="5" t="n">
        <f aca="false">+C20-E20</f>
        <v>190.14</v>
      </c>
    </row>
    <row r="21" customFormat="false" ht="12.75" hidden="false" customHeight="false" outlineLevel="0" collapsed="false">
      <c r="A21" s="4" t="n">
        <f aca="false">+A20+31</f>
        <v>37653</v>
      </c>
      <c r="B21" s="1" t="n">
        <f aca="false">+B20-C20+E20</f>
        <v>992.76</v>
      </c>
      <c r="C21" s="1" t="n">
        <f aca="false">IF((+B21+E21)&gt;200,+B$5,+B21+E21)</f>
        <v>200</v>
      </c>
      <c r="D21" s="1"/>
      <c r="E21" s="1" t="n">
        <f aca="false">ROUND(+B21*B$6/12,2)</f>
        <v>8.27</v>
      </c>
      <c r="F21" s="5" t="n">
        <f aca="false">+C21-E21</f>
        <v>191.73</v>
      </c>
    </row>
    <row r="22" customFormat="false" ht="12.75" hidden="false" customHeight="false" outlineLevel="0" collapsed="false">
      <c r="A22" s="4" t="n">
        <f aca="false">+A21+28</f>
        <v>37681</v>
      </c>
      <c r="B22" s="1" t="n">
        <f aca="false">+B21-C21+E21</f>
        <v>801.03</v>
      </c>
      <c r="C22" s="1" t="n">
        <f aca="false">IF((+B22+E22)&gt;200,+B$5,+B22+E22)</f>
        <v>200</v>
      </c>
      <c r="D22" s="1"/>
      <c r="E22" s="1" t="n">
        <f aca="false">ROUND(+B22*B$6/12,2)</f>
        <v>6.68</v>
      </c>
      <c r="F22" s="5" t="n">
        <f aca="false">+C22-E22</f>
        <v>193.32</v>
      </c>
    </row>
    <row r="23" customFormat="false" ht="12.75" hidden="false" customHeight="false" outlineLevel="0" collapsed="false">
      <c r="A23" s="4" t="n">
        <f aca="false">+A22+31</f>
        <v>37712</v>
      </c>
      <c r="B23" s="1" t="n">
        <f aca="false">+B22-C22+E22</f>
        <v>607.71</v>
      </c>
      <c r="C23" s="1" t="n">
        <f aca="false">IF((+B23+E23)&gt;200,+B$5,+B23+E23)</f>
        <v>200</v>
      </c>
      <c r="D23" s="1"/>
      <c r="E23" s="1" t="n">
        <f aca="false">ROUND(+B23*B$6/12,2)</f>
        <v>5.06</v>
      </c>
      <c r="F23" s="5" t="n">
        <f aca="false">+C23-E23</f>
        <v>194.94</v>
      </c>
    </row>
    <row r="24" customFormat="false" ht="12.75" hidden="false" customHeight="false" outlineLevel="0" collapsed="false">
      <c r="A24" s="4" t="n">
        <f aca="false">+A23+30</f>
        <v>37742</v>
      </c>
      <c r="B24" s="1" t="n">
        <f aca="false">+B23-C23+E23</f>
        <v>412.77</v>
      </c>
      <c r="C24" s="1" t="n">
        <f aca="false">IF((+B24+E24)&gt;200,+B$5,+B24+E24)</f>
        <v>200</v>
      </c>
      <c r="D24" s="1"/>
      <c r="E24" s="1" t="n">
        <f aca="false">ROUND(+B24*B$6/12,2)</f>
        <v>3.44</v>
      </c>
      <c r="F24" s="5" t="n">
        <f aca="false">+C24-E24</f>
        <v>196.56</v>
      </c>
    </row>
    <row r="25" customFormat="false" ht="12.75" hidden="false" customHeight="false" outlineLevel="0" collapsed="false">
      <c r="A25" s="4" t="n">
        <f aca="false">+A24+31</f>
        <v>37773</v>
      </c>
      <c r="B25" s="1" t="n">
        <f aca="false">+B24-C24+E24</f>
        <v>216.21</v>
      </c>
      <c r="C25" s="1" t="n">
        <f aca="false">IF((+B25+E25)&gt;200,+B$5,+B25+E25)</f>
        <v>200</v>
      </c>
      <c r="D25" s="1"/>
      <c r="E25" s="1" t="n">
        <f aca="false">ROUND(+B25*B$6/12,2)</f>
        <v>1.8</v>
      </c>
      <c r="F25" s="5" t="n">
        <f aca="false">+C25-E25</f>
        <v>198.2</v>
      </c>
    </row>
    <row r="26" customFormat="false" ht="12.75" hidden="false" customHeight="false" outlineLevel="0" collapsed="false">
      <c r="A26" s="4" t="n">
        <f aca="false">+A25+30</f>
        <v>37803</v>
      </c>
      <c r="B26" s="1" t="n">
        <f aca="false">+B25-C25+E25</f>
        <v>18.0100000000003</v>
      </c>
      <c r="C26" s="1" t="n">
        <f aca="false">IF((+B26+E26)&gt;200,+B$5,+B26+E26)</f>
        <v>18.1600000000003</v>
      </c>
      <c r="D26" s="1"/>
      <c r="E26" s="1" t="n">
        <f aca="false">ROUND(+B26*B$6/12,2)</f>
        <v>0.15</v>
      </c>
      <c r="F26" s="5" t="n">
        <f aca="false">+C26-E26</f>
        <v>18.0100000000003</v>
      </c>
    </row>
    <row r="27" customFormat="false" ht="12.75" hidden="false" customHeight="false" outlineLevel="0" collapsed="false">
      <c r="A27" s="4" t="n">
        <f aca="false">+A26+31</f>
        <v>37834</v>
      </c>
      <c r="B27" s="1" t="n">
        <f aca="false">+B26-C26+E26</f>
        <v>1.41553435639707E-015</v>
      </c>
      <c r="C27" s="1" t="n">
        <f aca="false">IF((+B27+E27)&gt;200,+B$5,+B27+E27)</f>
        <v>1.41553435639707E-015</v>
      </c>
      <c r="D27" s="1"/>
      <c r="E27" s="1" t="n">
        <f aca="false">ROUND(+B27*B$6/12,2)</f>
        <v>0</v>
      </c>
      <c r="F27" s="5" t="n">
        <f aca="false">+C27-E27</f>
        <v>1.41553435639707E-015</v>
      </c>
    </row>
    <row r="28" customFormat="false" ht="12.75" hidden="false" customHeight="false" outlineLevel="0" collapsed="false">
      <c r="A28" s="4" t="n">
        <f aca="false">+A27+31</f>
        <v>37865</v>
      </c>
      <c r="B28" s="1" t="n">
        <f aca="false">+B27-C27+E27</f>
        <v>0</v>
      </c>
      <c r="C28" s="1" t="n">
        <f aca="false">IF((+B28+E28)&gt;200,+B$5,+B28+E28)</f>
        <v>0</v>
      </c>
      <c r="D28" s="1"/>
      <c r="E28" s="1" t="n">
        <f aca="false">ROUND(+B28*B$6/12,2)</f>
        <v>0</v>
      </c>
      <c r="F28" s="5" t="n">
        <f aca="false">+C28-E28</f>
        <v>0</v>
      </c>
    </row>
    <row r="29" customFormat="false" ht="12.75" hidden="false" customHeight="false" outlineLevel="0" collapsed="false">
      <c r="F29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2002-01-14T12:43:11Z</dcterms:created>
  <dc:creator>cgerman</dc:creator>
  <dc:description/>
  <dc:language>en-US</dc:language>
  <cp:lastModifiedBy>cgerman</cp:lastModifiedBy>
  <dcterms:modified xsi:type="dcterms:W3CDTF">2002-01-14T16:31:29Z</dcterms:modified>
  <cp:revision>0</cp:revision>
  <dc:subject/>
  <dc:title/>
</cp:coreProperties>
</file>