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<sst xmlns="http://schemas.openxmlformats.org/spreadsheetml/2006/main" count="72" uniqueCount="68">
  <si>
    <t xml:space="preserve">Transport Worksheet</t>
  </si>
  <si>
    <t xml:space="preserve">Formula</t>
  </si>
  <si>
    <t xml:space="preserve">RP</t>
  </si>
  <si>
    <t xml:space="preserve">DP = </t>
  </si>
  <si>
    <t xml:space="preserve">(1- Fuel)</t>
  </si>
  <si>
    <t xml:space="preserve">  + Comm</t>
  </si>
  <si>
    <t xml:space="preserve">AND  DP = </t>
  </si>
  <si>
    <t xml:space="preserve">  + Comm + Demand</t>
  </si>
  <si>
    <t xml:space="preserve">Fuel Cost = </t>
  </si>
  <si>
    <t xml:space="preserve">(1-Fuel)</t>
  </si>
  <si>
    <t xml:space="preserve">  - RP</t>
  </si>
  <si>
    <t xml:space="preserve">Variable = </t>
  </si>
  <si>
    <t xml:space="preserve">Fuel Cost + Comm</t>
  </si>
  <si>
    <t xml:space="preserve">Where</t>
  </si>
  <si>
    <t xml:space="preserve">DP = Delivery Price  (Transco Z6)</t>
  </si>
  <si>
    <t xml:space="preserve">RP = Receipt Price  (Transco St 65)</t>
  </si>
  <si>
    <t xml:space="preserve">Fuel = Transco Z3-Z6 fuel</t>
  </si>
  <si>
    <t xml:space="preserve">Fuel Cost = fuel percentage converted to dollars.</t>
  </si>
  <si>
    <t xml:space="preserve">Comm = Commodity cost for Transco Z3-Z6 (includes all surcharges)</t>
  </si>
  <si>
    <t xml:space="preserve">Variable = total transport cost to move gas from one point to another.</t>
  </si>
  <si>
    <t xml:space="preserve">Also referred to as the "all in" cost.</t>
  </si>
  <si>
    <t xml:space="preserve">RP = </t>
  </si>
  <si>
    <t xml:space="preserve">Fuel = </t>
  </si>
  <si>
    <t xml:space="preserve">Comm = </t>
  </si>
  <si>
    <t xml:space="preserve">(1-.0472)</t>
  </si>
  <si>
    <t xml:space="preserve">  + $.0465</t>
  </si>
  <si>
    <t xml:space="preserve">=</t>
  </si>
  <si>
    <t xml:space="preserve">Variable =</t>
  </si>
  <si>
    <t xml:space="preserve">(1 - .0472)</t>
  </si>
  <si>
    <t xml:space="preserve"> -  $4.8750  </t>
  </si>
  <si>
    <t xml:space="preserve">  + $.0465 =</t>
  </si>
  <si>
    <t xml:space="preserve">Example</t>
  </si>
  <si>
    <t xml:space="preserve">ENA purchases 1,000,000 dth from Aquila at St 65 at a price of $4.8750</t>
  </si>
  <si>
    <t xml:space="preserve">ENA sells 952,800 dth to Keyspan in Z6 at a price of $5.163</t>
  </si>
  <si>
    <t xml:space="preserve">Transco will bill ENA commodity charges of $.0465 on a delivered volume</t>
  </si>
  <si>
    <t xml:space="preserve">of 952,800 dth.</t>
  </si>
  <si>
    <t xml:space="preserve">Cashflows</t>
  </si>
  <si>
    <t xml:space="preserve">Volume</t>
  </si>
  <si>
    <t xml:space="preserve">Price </t>
  </si>
  <si>
    <t xml:space="preserve">Amount</t>
  </si>
  <si>
    <t xml:space="preserve">Purchase</t>
  </si>
  <si>
    <t xml:space="preserve">Transport Bill</t>
  </si>
  <si>
    <t xml:space="preserve">Total Expense  </t>
  </si>
  <si>
    <t xml:space="preserve">Sale</t>
  </si>
  <si>
    <t xml:space="preserve">Texas Gas Example</t>
  </si>
  <si>
    <t xml:space="preserve">Texas Gas (TGT) has an interconnect with CNG at Lebanon (TGT Z4, CNG South)</t>
  </si>
  <si>
    <t xml:space="preserve">This point is restricted on CNG, usually you must flow primary at Lebanon on CNG </t>
  </si>
  <si>
    <t xml:space="preserve">to receive your gas.  CNG</t>
  </si>
  <si>
    <t xml:space="preserve">TGT to CNG</t>
  </si>
  <si>
    <t xml:space="preserve">Gas Daily TGT SL</t>
  </si>
  <si>
    <t xml:space="preserve">TGT Comm</t>
  </si>
  <si>
    <t xml:space="preserve">TGT Fuel %</t>
  </si>
  <si>
    <t xml:space="preserve">Variable</t>
  </si>
  <si>
    <t xml:space="preserve">Gas Daily CNG South</t>
  </si>
  <si>
    <t xml:space="preserve">TGT delivered to CNG price</t>
  </si>
  <si>
    <t xml:space="preserve">    ($4.85 + $.1681)</t>
  </si>
  <si>
    <t xml:space="preserve">Difference</t>
  </si>
  <si>
    <t xml:space="preserve">Demand TGT</t>
  </si>
  <si>
    <t xml:space="preserve">Demand CNG</t>
  </si>
  <si>
    <t xml:space="preserve">Total Demand</t>
  </si>
  <si>
    <t xml:space="preserve">Homework - for a free pop!!!  Return to Chris Germany by 4:15 pm tomorrow.</t>
  </si>
  <si>
    <t xml:space="preserve">You get it right, I give you 1 free pop.</t>
  </si>
  <si>
    <t xml:space="preserve">BUT, you get it wrong, I get a free pop.  I also love homemade cookies and Chic Fil A!!</t>
  </si>
  <si>
    <t xml:space="preserve">You are determing the value of some longhaul Transco capacity for October.</t>
  </si>
  <si>
    <t xml:space="preserve">Transco St 65 (Zone 3) is offered at $5.00</t>
  </si>
  <si>
    <t xml:space="preserve">Transco Z6 is bid at $5.50</t>
  </si>
  <si>
    <t xml:space="preserve">Commodity Cost (Z3 - Z6) = $.0465</t>
  </si>
  <si>
    <t xml:space="preserve">Fuel =  4.72%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</si>
</sst>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0%"/>
    <numFmt numFmtId="168" formatCode="0.0000%"/>
    <numFmt numFmtId="169" formatCode="_(* #,##0.00_);_(* \(#,##0.00\);_(* \-??_);_(@_)"/>
    <numFmt numFmtId="170" formatCode="_(* #,##0_);_(* \(#,##0\);_(* \-??_);_(@_)"/>
    <numFmt numFmtId="171" formatCode="0.0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56"/>
    <col collapsed="false" customWidth="true" hidden="false" outlineLevel="0" max="6" min="6" style="0" width="12.85"/>
    <col collapsed="false" customWidth="true" hidden="false" outlineLevel="0" max="7" min="7" style="0" width="12.42"/>
    <col collapsed="false" customWidth="true" hidden="false" outlineLevel="0" max="8" min="8" style="0" width="16.7"/>
  </cols>
  <sheetData>
    <row r="1" customFormat="false" ht="12.75" hidden="false" customHeight="false" outlineLevel="0" collapsed="false">
      <c r="A1" s="1" t="s">
        <v>0</v>
      </c>
    </row>
    <row r="4" customFormat="false" ht="12.75" hidden="false" customHeight="false" outlineLevel="0" collapsed="false">
      <c r="B4" s="0" t="s">
        <v>1</v>
      </c>
    </row>
    <row r="5" customFormat="false" ht="12.75" hidden="false" customHeight="false" outlineLevel="0" collapsed="false">
      <c r="D5" s="2" t="s">
        <v>2</v>
      </c>
      <c r="G5" s="2" t="s">
        <v>2</v>
      </c>
    </row>
    <row r="6" customFormat="false" ht="12.75" hidden="false" customHeight="false" outlineLevel="0" collapsed="false">
      <c r="C6" s="3" t="s">
        <v>3</v>
      </c>
      <c r="D6" s="4" t="s">
        <v>4</v>
      </c>
      <c r="E6" s="0" t="s">
        <v>5</v>
      </c>
      <c r="F6" s="0" t="s">
        <v>6</v>
      </c>
      <c r="G6" s="4" t="s">
        <v>4</v>
      </c>
      <c r="H6" s="0" t="s">
        <v>7</v>
      </c>
    </row>
    <row r="7" customFormat="false" ht="12.75" hidden="false" customHeight="false" outlineLevel="0" collapsed="false">
      <c r="D7" s="4"/>
    </row>
    <row r="8" customFormat="false" ht="12.75" hidden="false" customHeight="false" outlineLevel="0" collapsed="false">
      <c r="D8" s="2" t="s">
        <v>2</v>
      </c>
    </row>
    <row r="9" customFormat="false" ht="14.25" hidden="false" customHeight="true" outlineLevel="0" collapsed="false">
      <c r="C9" s="3" t="s">
        <v>8</v>
      </c>
      <c r="D9" s="4" t="s">
        <v>9</v>
      </c>
      <c r="E9" s="0" t="s">
        <v>10</v>
      </c>
    </row>
    <row r="10" customFormat="false" ht="14.25" hidden="false" customHeight="true" outlineLevel="0" collapsed="false">
      <c r="C10" s="3"/>
      <c r="D10" s="4"/>
    </row>
    <row r="11" customFormat="false" ht="12.75" hidden="false" customHeight="false" outlineLevel="0" collapsed="false">
      <c r="C11" s="0" t="s">
        <v>11</v>
      </c>
      <c r="D11" s="0" t="s">
        <v>12</v>
      </c>
    </row>
    <row r="13" customFormat="false" ht="12.75" hidden="false" customHeight="false" outlineLevel="0" collapsed="false">
      <c r="C13" s="0" t="s">
        <v>13</v>
      </c>
    </row>
    <row r="14" customFormat="false" ht="12.75" hidden="false" customHeight="false" outlineLevel="0" collapsed="false">
      <c r="D14" s="0" t="s">
        <v>14</v>
      </c>
    </row>
    <row r="15" customFormat="false" ht="12.75" hidden="false" customHeight="false" outlineLevel="0" collapsed="false">
      <c r="D15" s="0" t="s">
        <v>15</v>
      </c>
    </row>
    <row r="16" customFormat="false" ht="12.75" hidden="false" customHeight="false" outlineLevel="0" collapsed="false">
      <c r="D16" s="0" t="s">
        <v>16</v>
      </c>
    </row>
    <row r="17" customFormat="false" ht="12.75" hidden="false" customHeight="false" outlineLevel="0" collapsed="false">
      <c r="D17" s="0" t="s">
        <v>17</v>
      </c>
    </row>
    <row r="18" customFormat="false" ht="12.75" hidden="false" customHeight="false" outlineLevel="0" collapsed="false">
      <c r="D18" s="0" t="s">
        <v>18</v>
      </c>
    </row>
    <row r="19" customFormat="false" ht="12.75" hidden="false" customHeight="false" outlineLevel="0" collapsed="false">
      <c r="D19" s="0" t="s">
        <v>19</v>
      </c>
    </row>
    <row r="20" customFormat="false" ht="12.75" hidden="false" customHeight="false" outlineLevel="0" collapsed="false">
      <c r="E20" s="0" t="s">
        <v>20</v>
      </c>
    </row>
    <row r="22" customFormat="false" ht="12.75" hidden="false" customHeight="false" outlineLevel="0" collapsed="false">
      <c r="D22" s="0" t="s">
        <v>21</v>
      </c>
      <c r="E22" s="5" t="n">
        <v>4.875</v>
      </c>
    </row>
    <row r="23" customFormat="false" ht="12.75" hidden="false" customHeight="false" outlineLevel="0" collapsed="false">
      <c r="D23" s="0" t="s">
        <v>22</v>
      </c>
      <c r="E23" s="6" t="n">
        <v>0.0472</v>
      </c>
    </row>
    <row r="24" customFormat="false" ht="12.75" hidden="false" customHeight="false" outlineLevel="0" collapsed="false">
      <c r="D24" s="0" t="s">
        <v>23</v>
      </c>
      <c r="E24" s="5" t="n">
        <v>0.0465</v>
      </c>
    </row>
    <row r="26" customFormat="false" ht="12.75" hidden="false" customHeight="false" outlineLevel="0" collapsed="false">
      <c r="E26" s="7" t="n">
        <f aca="false">+E22</f>
        <v>4.875</v>
      </c>
    </row>
    <row r="27" customFormat="false" ht="13.5" hidden="false" customHeight="false" outlineLevel="0" collapsed="false">
      <c r="D27" s="0" t="s">
        <v>3</v>
      </c>
      <c r="E27" s="4" t="s">
        <v>24</v>
      </c>
      <c r="F27" s="0" t="s">
        <v>25</v>
      </c>
      <c r="G27" s="0" t="s">
        <v>26</v>
      </c>
      <c r="H27" s="8" t="n">
        <f aca="false">+E22/(1-E23)+E24</f>
        <v>5.16299874055416</v>
      </c>
    </row>
    <row r="28" customFormat="false" ht="13.5" hidden="false" customHeight="false" outlineLevel="0" collapsed="false"/>
    <row r="29" customFormat="false" ht="12.75" hidden="false" customHeight="false" outlineLevel="0" collapsed="false">
      <c r="E29" s="9" t="n">
        <f aca="false">+E22</f>
        <v>4.875</v>
      </c>
      <c r="F29" s="10"/>
    </row>
    <row r="30" customFormat="false" ht="12.75" hidden="false" customHeight="false" outlineLevel="0" collapsed="false">
      <c r="D30" s="0" t="s">
        <v>27</v>
      </c>
      <c r="E30" s="11" t="s">
        <v>28</v>
      </c>
      <c r="F30" s="10" t="s">
        <v>29</v>
      </c>
      <c r="G30" s="0" t="s">
        <v>30</v>
      </c>
      <c r="H30" s="5" t="n">
        <f aca="false">+E22/(1-E23)-E22+E24</f>
        <v>0.287998740554157</v>
      </c>
    </row>
    <row r="33" customFormat="false" ht="12.75" hidden="false" customHeight="false" outlineLevel="0" collapsed="false">
      <c r="C33" s="0" t="s">
        <v>31</v>
      </c>
    </row>
    <row r="34" customFormat="false" ht="12.75" hidden="false" customHeight="false" outlineLevel="0" collapsed="false">
      <c r="D34" s="0" t="s">
        <v>32</v>
      </c>
    </row>
    <row r="35" customFormat="false" ht="12.75" hidden="false" customHeight="false" outlineLevel="0" collapsed="false">
      <c r="D35" s="0" t="s">
        <v>33</v>
      </c>
    </row>
    <row r="36" customFormat="false" ht="12.75" hidden="false" customHeight="false" outlineLevel="0" collapsed="false">
      <c r="D36" s="0" t="s">
        <v>34</v>
      </c>
    </row>
    <row r="37" customFormat="false" ht="12.75" hidden="false" customHeight="false" outlineLevel="0" collapsed="false">
      <c r="D37" s="0" t="s">
        <v>35</v>
      </c>
    </row>
    <row r="39" customFormat="false" ht="12.75" hidden="false" customHeight="false" outlineLevel="0" collapsed="false">
      <c r="D39" s="0" t="s">
        <v>36</v>
      </c>
    </row>
    <row r="40" customFormat="false" ht="12.75" hidden="false" customHeight="false" outlineLevel="0" collapsed="false">
      <c r="F40" s="0" t="s">
        <v>37</v>
      </c>
      <c r="G40" s="0" t="s">
        <v>38</v>
      </c>
      <c r="H40" s="0" t="s">
        <v>39</v>
      </c>
    </row>
    <row r="41" customFormat="false" ht="12.75" hidden="false" customHeight="false" outlineLevel="0" collapsed="false">
      <c r="E41" s="0" t="s">
        <v>40</v>
      </c>
      <c r="F41" s="12" t="n">
        <v>1000000</v>
      </c>
      <c r="G41" s="5" t="n">
        <v>4.875</v>
      </c>
      <c r="H41" s="13" t="n">
        <f aca="false">+F41*G41</f>
        <v>4875000</v>
      </c>
    </row>
    <row r="42" customFormat="false" ht="12.75" hidden="false" customHeight="false" outlineLevel="0" collapsed="false">
      <c r="E42" s="0" t="s">
        <v>41</v>
      </c>
      <c r="F42" s="12" t="n">
        <v>952800</v>
      </c>
      <c r="G42" s="5" t="n">
        <v>0.0465</v>
      </c>
      <c r="H42" s="13" t="n">
        <f aca="false">+F42*G42</f>
        <v>44305.2</v>
      </c>
    </row>
    <row r="43" customFormat="false" ht="13.5" hidden="false" customHeight="false" outlineLevel="0" collapsed="false">
      <c r="F43" s="12"/>
      <c r="G43" s="14" t="s">
        <v>42</v>
      </c>
      <c r="H43" s="15" t="n">
        <f aca="false">SUM(H41:H42)</f>
        <v>4919305.2</v>
      </c>
    </row>
    <row r="44" customFormat="false" ht="13.5" hidden="false" customHeight="false" outlineLevel="0" collapsed="false">
      <c r="F44" s="12"/>
      <c r="G44" s="5"/>
      <c r="H44" s="13"/>
    </row>
    <row r="45" customFormat="false" ht="13.5" hidden="false" customHeight="false" outlineLevel="0" collapsed="false">
      <c r="E45" s="0" t="s">
        <v>43</v>
      </c>
      <c r="F45" s="12" t="n">
        <v>952800</v>
      </c>
      <c r="G45" s="5" t="n">
        <f aca="false">+H27</f>
        <v>5.16299874055416</v>
      </c>
      <c r="H45" s="16" t="n">
        <f aca="false">+G45*F45</f>
        <v>4919305.2</v>
      </c>
    </row>
    <row r="46" customFormat="false" ht="13.5" hidden="false" customHeight="false" outlineLevel="0" collapsed="false">
      <c r="F46" s="12"/>
      <c r="G46" s="5"/>
      <c r="H46" s="13"/>
    </row>
    <row r="47" customFormat="false" ht="12.75" hidden="false" customHeight="false" outlineLevel="0" collapsed="false">
      <c r="F47" s="12"/>
      <c r="G47" s="5"/>
      <c r="H47" s="13"/>
    </row>
    <row r="48" customFormat="false" ht="12.75" hidden="false" customHeight="false" outlineLevel="0" collapsed="false">
      <c r="F48" s="12"/>
      <c r="G48" s="5"/>
      <c r="H48" s="13"/>
    </row>
    <row r="49" customFormat="false" ht="12.75" hidden="false" customHeight="false" outlineLevel="0" collapsed="false">
      <c r="F49" s="12"/>
      <c r="G49" s="5"/>
      <c r="H49" s="13"/>
    </row>
    <row r="50" customFormat="false" ht="12.75" hidden="false" customHeight="false" outlineLevel="0" collapsed="false">
      <c r="F50" s="12"/>
      <c r="G50" s="5"/>
      <c r="H50" s="13"/>
    </row>
    <row r="51" customFormat="false" ht="12.75" hidden="false" customHeight="false" outlineLevel="0" collapsed="false">
      <c r="F51" s="12"/>
      <c r="G51" s="5"/>
      <c r="H51" s="13"/>
    </row>
    <row r="52" customFormat="false" ht="12.75" hidden="false" customHeight="false" outlineLevel="0" collapsed="false">
      <c r="F52" s="12"/>
      <c r="G52" s="5"/>
      <c r="H52" s="13"/>
    </row>
    <row r="53" customFormat="false" ht="12.75" hidden="false" customHeight="false" outlineLevel="0" collapsed="false">
      <c r="F53" s="12"/>
      <c r="G53" s="5"/>
      <c r="H53" s="13"/>
    </row>
    <row r="54" customFormat="false" ht="12.75" hidden="false" customHeight="false" outlineLevel="0" collapsed="false">
      <c r="F54" s="12"/>
      <c r="G54" s="5"/>
      <c r="H54" s="13"/>
    </row>
    <row r="55" customFormat="false" ht="12.75" hidden="false" customHeight="false" outlineLevel="0" collapsed="false">
      <c r="F55" s="12"/>
      <c r="G55" s="5"/>
      <c r="H55" s="13"/>
    </row>
    <row r="56" customFormat="false" ht="12.75" hidden="false" customHeight="false" outlineLevel="0" collapsed="false">
      <c r="F56" s="12"/>
      <c r="G56" s="5"/>
      <c r="H56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F21" activeCellId="0" sqref="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9.41"/>
  </cols>
  <sheetData>
    <row r="1" customFormat="false" ht="12.75" hidden="false" customHeight="false" outlineLevel="0" collapsed="false">
      <c r="A1" s="0" t="s">
        <v>44</v>
      </c>
    </row>
    <row r="3" customFormat="false" ht="12.75" hidden="false" customHeight="false" outlineLevel="0" collapsed="false">
      <c r="C3" s="0" t="s">
        <v>45</v>
      </c>
    </row>
    <row r="4" customFormat="false" ht="12.75" hidden="false" customHeight="false" outlineLevel="0" collapsed="false">
      <c r="C4" s="0" t="s">
        <v>46</v>
      </c>
    </row>
    <row r="5" customFormat="false" ht="12.75" hidden="false" customHeight="false" outlineLevel="0" collapsed="false">
      <c r="C5" s="0" t="s">
        <v>47</v>
      </c>
    </row>
    <row r="7" customFormat="false" ht="12.75" hidden="false" customHeight="false" outlineLevel="0" collapsed="false">
      <c r="B7" s="0" t="s">
        <v>48</v>
      </c>
    </row>
    <row r="9" customFormat="false" ht="12.75" hidden="false" customHeight="false" outlineLevel="0" collapsed="false">
      <c r="B9" s="0" t="s">
        <v>49</v>
      </c>
      <c r="F9" s="5" t="n">
        <v>4.85</v>
      </c>
    </row>
    <row r="10" customFormat="false" ht="12.75" hidden="false" customHeight="false" outlineLevel="0" collapsed="false">
      <c r="B10" s="0" t="s">
        <v>50</v>
      </c>
      <c r="F10" s="5" t="n">
        <f aca="false">0.0323+0.0022</f>
        <v>0.0345</v>
      </c>
    </row>
    <row r="11" customFormat="false" ht="12.75" hidden="false" customHeight="false" outlineLevel="0" collapsed="false">
      <c r="B11" s="0" t="s">
        <v>51</v>
      </c>
      <c r="F11" s="17" t="n">
        <v>0.0268</v>
      </c>
    </row>
    <row r="12" customFormat="false" ht="13.5" hidden="false" customHeight="false" outlineLevel="0" collapsed="false">
      <c r="B12" s="0" t="s">
        <v>52</v>
      </c>
      <c r="F12" s="18" t="n">
        <f aca="false">+F9/(1-F11)-F9+F10</f>
        <v>0.168059391697493</v>
      </c>
    </row>
    <row r="13" customFormat="false" ht="13.5" hidden="false" customHeight="false" outlineLevel="0" collapsed="false">
      <c r="F13" s="5"/>
    </row>
    <row r="15" customFormat="false" ht="12.75" hidden="false" customHeight="false" outlineLevel="0" collapsed="false">
      <c r="B15" s="0" t="s">
        <v>53</v>
      </c>
      <c r="F15" s="5" t="n">
        <v>5.25</v>
      </c>
    </row>
    <row r="16" customFormat="false" ht="12.75" hidden="false" customHeight="false" outlineLevel="0" collapsed="false">
      <c r="B16" s="0" t="s">
        <v>54</v>
      </c>
      <c r="F16" s="5" t="n">
        <f aca="false">SUM(F9,F12)</f>
        <v>5.01805939169749</v>
      </c>
      <c r="G16" s="0" t="s">
        <v>55</v>
      </c>
    </row>
    <row r="17" customFormat="false" ht="13.5" hidden="false" customHeight="false" outlineLevel="0" collapsed="false">
      <c r="B17" s="0" t="s">
        <v>56</v>
      </c>
      <c r="F17" s="18" t="n">
        <f aca="false">+F15-F16</f>
        <v>0.231940608302507</v>
      </c>
    </row>
    <row r="18" customFormat="false" ht="13.5" hidden="false" customHeight="false" outlineLevel="0" collapsed="false">
      <c r="F18" s="5"/>
    </row>
    <row r="19" customFormat="false" ht="12.75" hidden="false" customHeight="false" outlineLevel="0" collapsed="false">
      <c r="F19" s="5"/>
    </row>
    <row r="20" customFormat="false" ht="12.75" hidden="false" customHeight="false" outlineLevel="0" collapsed="false">
      <c r="B20" s="0" t="s">
        <v>57</v>
      </c>
      <c r="F20" s="5" t="n">
        <v>0.06</v>
      </c>
    </row>
    <row r="21" customFormat="false" ht="12.75" hidden="false" customHeight="false" outlineLevel="0" collapsed="false">
      <c r="B21" s="0" t="s">
        <v>58</v>
      </c>
      <c r="F21" s="5" t="n">
        <v>0.08</v>
      </c>
    </row>
    <row r="22" customFormat="false" ht="13.5" hidden="false" customHeight="false" outlineLevel="0" collapsed="false">
      <c r="B22" s="0" t="s">
        <v>59</v>
      </c>
      <c r="F22" s="18" t="n">
        <f aca="false">+F21+F20</f>
        <v>0.14</v>
      </c>
    </row>
    <row r="23" customFormat="false" ht="13.5" hidden="false" customHeight="false" outlineLevel="0" collapsed="false">
      <c r="F23" s="5"/>
    </row>
    <row r="24" customFormat="false" ht="12.75" hidden="false" customHeight="false" outlineLevel="0" collapsed="false">
      <c r="F24" s="5"/>
    </row>
    <row r="25" customFormat="false" ht="7.5" hidden="false" customHeight="true" outlineLevel="0" collapsed="false">
      <c r="A25" s="19"/>
      <c r="B25" s="19"/>
      <c r="C25" s="19"/>
      <c r="D25" s="19"/>
      <c r="E25" s="19"/>
      <c r="F25" s="20"/>
    </row>
    <row r="26" customFormat="false" ht="12.75" hidden="false" customHeight="false" outlineLevel="0" collapsed="false">
      <c r="F26" s="5"/>
    </row>
    <row r="27" customFormat="false" ht="12.75" hidden="false" customHeight="false" outlineLevel="0" collapsed="false">
      <c r="B27" s="1" t="s">
        <v>60</v>
      </c>
    </row>
    <row r="28" customFormat="false" ht="12.75" hidden="false" customHeight="false" outlineLevel="0" collapsed="false">
      <c r="B28" s="0" t="s">
        <v>61</v>
      </c>
    </row>
    <row r="29" customFormat="false" ht="12.75" hidden="false" customHeight="false" outlineLevel="0" collapsed="false">
      <c r="B29" s="1" t="s">
        <v>62</v>
      </c>
    </row>
    <row r="30" customFormat="false" ht="12.75" hidden="false" customHeight="false" outlineLevel="0" collapsed="false">
      <c r="F30" s="5"/>
    </row>
    <row r="31" customFormat="false" ht="12.75" hidden="false" customHeight="false" outlineLevel="0" collapsed="false">
      <c r="F31" s="5"/>
    </row>
    <row r="32" customFormat="false" ht="12.75" hidden="false" customHeight="false" outlineLevel="0" collapsed="false">
      <c r="B32" s="0" t="s">
        <v>63</v>
      </c>
      <c r="F32" s="5"/>
    </row>
    <row r="33" customFormat="false" ht="12.75" hidden="false" customHeight="false" outlineLevel="0" collapsed="false">
      <c r="B33" s="0" t="s">
        <v>64</v>
      </c>
      <c r="F33" s="5"/>
    </row>
    <row r="34" customFormat="false" ht="12.75" hidden="false" customHeight="false" outlineLevel="0" collapsed="false">
      <c r="B34" s="0" t="s">
        <v>65</v>
      </c>
      <c r="F34" s="5"/>
    </row>
    <row r="35" customFormat="false" ht="12.75" hidden="false" customHeight="false" outlineLevel="0" collapsed="false">
      <c r="B35" s="0" t="s">
        <v>66</v>
      </c>
      <c r="F35" s="5"/>
    </row>
    <row r="36" customFormat="false" ht="12.75" hidden="false" customHeight="false" outlineLevel="0" collapsed="false">
      <c r="B36" s="0" t="s">
        <v>67</v>
      </c>
      <c r="F3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2000-09-12T13:23:29Z</dcterms:created>
  <dc:creator>cgerman</dc:creator>
  <dc:description/>
  <dc:language>en-US</dc:language>
  <cp:lastModifiedBy>cgerman</cp:lastModifiedBy>
  <cp:lastPrinted>2000-09-12T15:53:34Z</cp:lastPrinted>
  <cp:revision>0</cp:revision>
  <dc:subject/>
  <dc:title/>
</cp:coreProperties>
</file>