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P 25" sheetId="1" state="visible" r:id="rId3"/>
    <sheet name="DETAIL" sheetId="2" state="visible" r:id="rId4"/>
    <sheet name="Sheet1" sheetId="3" state="visible" r:id="rId5"/>
  </sheets>
  <definedNames>
    <definedName function="false" hidden="false" localSheetId="1" name="_xlnm.Print_Area" vbProcedure="false">DETAIL!$A$1:$M$34</definedName>
    <definedName function="false" hidden="false" localSheetId="0" name="_xlnm.Print_Area" vbProcedure="false">'TOP 25'!$A$1:$H$35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<sst xmlns="http://schemas.openxmlformats.org/spreadsheetml/2006/main" count="142" uniqueCount="84">
  <si>
    <t xml:space="preserve">NORTHERN NATURAL GAS COMPANY</t>
  </si>
  <si>
    <t xml:space="preserve">TOP "25" LARGEST CUSTOMERS </t>
  </si>
  <si>
    <t xml:space="preserve">GL MONTHS: 1/99 THRU 12/99</t>
  </si>
  <si>
    <t xml:space="preserve">% of</t>
  </si>
  <si>
    <t xml:space="preserve">LGEN #</t>
  </si>
  <si>
    <t xml:space="preserve">CUSTOMER NAME</t>
  </si>
  <si>
    <t xml:space="preserve">TOTAL REVENUES</t>
  </si>
  <si>
    <t xml:space="preserve">Revenues</t>
  </si>
  <si>
    <t xml:space="preserve">0000079</t>
  </si>
  <si>
    <t xml:space="preserve">RELIANT ENERGY MINNEGASCO</t>
  </si>
  <si>
    <t xml:space="preserve">0011453</t>
  </si>
  <si>
    <t xml:space="preserve">UTILICORP UNITED, INC.</t>
  </si>
  <si>
    <t xml:space="preserve">0000392</t>
  </si>
  <si>
    <t xml:space="preserve">MIDAMERICAN ENERGY COMPANY</t>
  </si>
  <si>
    <t xml:space="preserve">0000366</t>
  </si>
  <si>
    <t xml:space="preserve">NORTHERN STATES POWER COMPANY-MINNESOTA</t>
  </si>
  <si>
    <t xml:space="preserve">0000355</t>
  </si>
  <si>
    <t xml:space="preserve">METROPOLITAN UTILITIES DISTRICT</t>
  </si>
  <si>
    <t xml:space="preserve">0000286</t>
  </si>
  <si>
    <t xml:space="preserve">IES INDUSTRIES, INC.</t>
  </si>
  <si>
    <t xml:space="preserve">0000080</t>
  </si>
  <si>
    <t xml:space="preserve">NICOR GAS COMPANY</t>
  </si>
  <si>
    <t xml:space="preserve">0000371</t>
  </si>
  <si>
    <t xml:space="preserve">WISCONSIN GAS COMPANY</t>
  </si>
  <si>
    <t xml:space="preserve">0000020</t>
  </si>
  <si>
    <t xml:space="preserve">ANR PIPELINE COMPANY</t>
  </si>
  <si>
    <t xml:space="preserve">0000335</t>
  </si>
  <si>
    <t xml:space="preserve">NORTHERN STATES POWER CO. OF WISCONSIN</t>
  </si>
  <si>
    <t xml:space="preserve">0000349</t>
  </si>
  <si>
    <t xml:space="preserve">WISCONSIN POWER AND LIGHT COMPANY</t>
  </si>
  <si>
    <t xml:space="preserve">0000394</t>
  </si>
  <si>
    <t xml:space="preserve">NORTHWESTERN PUBLIC SERVICE COMPANY</t>
  </si>
  <si>
    <t xml:space="preserve">0000342</t>
  </si>
  <si>
    <t xml:space="preserve">INTERSTATE POWER COMPANY</t>
  </si>
  <si>
    <t xml:space="preserve">0002534</t>
  </si>
  <si>
    <t xml:space="preserve">MADISON GAS &amp; ELECTRIC COMPANY</t>
  </si>
  <si>
    <t xml:space="preserve">0011797</t>
  </si>
  <si>
    <t xml:space="preserve">SEMCO ENERGY GAS COMPANY</t>
  </si>
  <si>
    <t xml:space="preserve">0002691</t>
  </si>
  <si>
    <t xml:space="preserve">MOBIL NATURAL GAS INC</t>
  </si>
  <si>
    <t xml:space="preserve">0000344</t>
  </si>
  <si>
    <t xml:space="preserve">CITY OF DULUTH, MN</t>
  </si>
  <si>
    <t xml:space="preserve">0011369</t>
  </si>
  <si>
    <t xml:space="preserve">L S P - COTTAGE GROVE, L.P.</t>
  </si>
  <si>
    <t xml:space="preserve">0000035</t>
  </si>
  <si>
    <t xml:space="preserve">TRANSCONTINENTAL GAS PIPE LINE CORP</t>
  </si>
  <si>
    <t xml:space="preserve">0011370</t>
  </si>
  <si>
    <t xml:space="preserve">L S POWER - WHITEWATER L.P.</t>
  </si>
  <si>
    <t xml:space="preserve">0000382</t>
  </si>
  <si>
    <t xml:space="preserve">CIBOLA ENERGY SERVICES CORPORATION</t>
  </si>
  <si>
    <t xml:space="preserve">0011781</t>
  </si>
  <si>
    <t xml:space="preserve">TERRA NITROGEN CORPORATION</t>
  </si>
  <si>
    <t xml:space="preserve">0011641</t>
  </si>
  <si>
    <t xml:space="preserve">PRODUCERS ENERGY MARKETING, LLC</t>
  </si>
  <si>
    <t xml:space="preserve">0011650</t>
  </si>
  <si>
    <t xml:space="preserve">RELIANT ENERGY RETAIL, INC.</t>
  </si>
  <si>
    <t xml:space="preserve">0000600</t>
  </si>
  <si>
    <t xml:space="preserve">IMC NITROGEN COMPANY</t>
  </si>
  <si>
    <t xml:space="preserve">SMALL CUSTOMERS</t>
  </si>
  <si>
    <t xml:space="preserve">          TOTAL TAS REVENUE</t>
  </si>
  <si>
    <t xml:space="preserve">Other adjustments made outside TAS by Financial Accounting</t>
  </si>
  <si>
    <t xml:space="preserve">INCOME STATEMENT</t>
  </si>
  <si>
    <t xml:space="preserve">TOP "25" LARGEST CUSTOMERS</t>
  </si>
  <si>
    <t xml:space="preserve">TRANSPORT REVENUE</t>
  </si>
  <si>
    <t xml:space="preserve">OTHER REVENUE</t>
  </si>
  <si>
    <t xml:space="preserve">back out sms from oth and add to trsp</t>
  </si>
  <si>
    <t xml:space="preserve">add sms</t>
  </si>
  <si>
    <t xml:space="preserve">TOTAL REVENUE</t>
  </si>
  <si>
    <t xml:space="preserve">TRANSPORT</t>
  </si>
  <si>
    <t xml:space="preserve">FDD/IDD</t>
  </si>
  <si>
    <t xml:space="preserve">TOTAL</t>
  </si>
  <si>
    <t xml:space="preserve">DDVC'S</t>
  </si>
  <si>
    <t xml:space="preserve">oth</t>
  </si>
  <si>
    <t xml:space="preserve">sms</t>
  </si>
  <si>
    <t xml:space="preserve">adj oth</t>
  </si>
  <si>
    <t xml:space="preserve">trsp</t>
  </si>
  <si>
    <t xml:space="preserve">adj trsp</t>
  </si>
  <si>
    <t xml:space="preserve">  TOTAL</t>
  </si>
  <si>
    <t xml:space="preserve">carlton settlements</t>
  </si>
  <si>
    <t xml:space="preserve">mobil settlement</t>
  </si>
  <si>
    <t xml:space="preserve">Amgas deferral reversal</t>
  </si>
  <si>
    <t xml:space="preserve">Deferral</t>
  </si>
  <si>
    <t xml:space="preserve">MidAm purchase option</t>
  </si>
  <si>
    <t xml:space="preserve">GPM settlement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</si>
</sst>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[$-409]#,##0.00_);[RED]\(#,##0.00\)"/>
    <numFmt numFmtId="167" formatCode="0_);[RED]\(0\)"/>
    <numFmt numFmtId="168" formatCode="[$-409]#,##0_);[RED]\(#,##0\)"/>
    <numFmt numFmtId="169" formatCode="0.00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1.7"/>
    <col collapsed="false" customWidth="true" hidden="false" outlineLevel="0" max="3" min="3" style="0" width="48.13"/>
    <col collapsed="false" customWidth="true" hidden="false" outlineLevel="0" max="4" min="4" style="0" width="1.7"/>
    <col collapsed="false" customWidth="true" hidden="false" outlineLevel="0" max="5" min="5" style="0" width="17.28"/>
    <col collapsed="false" customWidth="true" hidden="false" outlineLevel="0" max="6" min="6" style="0" width="1.7"/>
    <col collapsed="false" customWidth="true" hidden="false" outlineLevel="0" max="7" min="7" style="1" width="9.56"/>
    <col collapsed="false" customWidth="true" hidden="false" outlineLevel="0" max="8" min="8" style="2" width="1.7"/>
    <col collapsed="false" customWidth="true" hidden="false" outlineLevel="0" max="9" min="9" style="2" width="15.7"/>
    <col collapsed="false" customWidth="true" hidden="false" outlineLevel="0" max="10" min="10" style="2" width="1.7"/>
    <col collapsed="false" customWidth="true" hidden="false" outlineLevel="0" max="11" min="11" style="2" width="15.7"/>
    <col collapsed="false" customWidth="true" hidden="false" outlineLevel="0" max="12" min="12" style="2" width="2.7"/>
    <col collapsed="false" customWidth="true" hidden="false" outlineLevel="0" max="13" min="13" style="2" width="15.7"/>
    <col collapsed="false" customWidth="true" hidden="false" outlineLevel="0" max="14" min="14" style="0" width="16.7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4" t="s">
        <v>1</v>
      </c>
    </row>
    <row r="3" customFormat="false" ht="12.75" hidden="false" customHeight="false" outlineLevel="0" collapsed="false">
      <c r="A3" s="4" t="s">
        <v>2</v>
      </c>
    </row>
    <row r="4" customFormat="false" ht="12.75" hidden="false" customHeight="false" outlineLevel="0" collapsed="false">
      <c r="G4" s="5" t="s">
        <v>3</v>
      </c>
      <c r="H4" s="6"/>
      <c r="I4" s="6"/>
      <c r="J4" s="6"/>
      <c r="K4" s="6"/>
      <c r="L4" s="7"/>
      <c r="M4" s="7"/>
      <c r="N4" s="8"/>
    </row>
    <row r="5" customFormat="false" ht="12.75" hidden="false" customHeight="false" outlineLevel="0" collapsed="false">
      <c r="A5" s="9" t="s">
        <v>4</v>
      </c>
      <c r="B5" s="10"/>
      <c r="C5" s="9" t="s">
        <v>5</v>
      </c>
      <c r="D5" s="10"/>
      <c r="E5" s="9" t="s">
        <v>6</v>
      </c>
      <c r="F5" s="10"/>
      <c r="G5" s="11" t="s">
        <v>7</v>
      </c>
      <c r="H5" s="10"/>
      <c r="I5" s="12"/>
      <c r="J5" s="12"/>
      <c r="K5" s="13"/>
      <c r="L5" s="13"/>
      <c r="M5" s="13"/>
      <c r="N5" s="10"/>
    </row>
    <row r="6" customFormat="false" ht="12.75" hidden="false" customHeight="false" outlineLevel="0" collapsed="false">
      <c r="A6" s="0" t="s">
        <v>8</v>
      </c>
      <c r="C6" s="0" t="s">
        <v>9</v>
      </c>
      <c r="E6" s="14" t="n">
        <v>75582932.65</v>
      </c>
      <c r="F6" s="2"/>
      <c r="G6" s="15" t="n">
        <f aca="false">+E6/$E$33</f>
        <v>0.170665960349558</v>
      </c>
      <c r="H6" s="7"/>
      <c r="I6" s="7"/>
      <c r="J6" s="7"/>
      <c r="K6" s="7"/>
      <c r="L6" s="7"/>
      <c r="M6" s="7"/>
      <c r="N6" s="7"/>
    </row>
    <row r="7" customFormat="false" ht="12.75" hidden="false" customHeight="false" outlineLevel="0" collapsed="false">
      <c r="A7" s="0" t="s">
        <v>10</v>
      </c>
      <c r="C7" s="0" t="s">
        <v>11</v>
      </c>
      <c r="E7" s="14" t="n">
        <v>58224992.14</v>
      </c>
      <c r="F7" s="2"/>
      <c r="G7" s="15" t="n">
        <f aca="false">+E7/$E$33</f>
        <v>0.131471799935757</v>
      </c>
      <c r="H7" s="7"/>
      <c r="I7" s="7"/>
      <c r="J7" s="7"/>
      <c r="K7" s="7"/>
      <c r="L7" s="7"/>
      <c r="M7" s="7"/>
      <c r="N7" s="7"/>
    </row>
    <row r="8" customFormat="false" ht="12.75" hidden="false" customHeight="false" outlineLevel="0" collapsed="false">
      <c r="A8" s="0" t="s">
        <v>12</v>
      </c>
      <c r="C8" s="0" t="s">
        <v>13</v>
      </c>
      <c r="E8" s="14" t="n">
        <v>44545542.39</v>
      </c>
      <c r="F8" s="2"/>
      <c r="G8" s="15" t="n">
        <f aca="false">+E8/$E$33</f>
        <v>0.100583656980943</v>
      </c>
      <c r="H8" s="7"/>
      <c r="I8" s="7"/>
      <c r="J8" s="7"/>
      <c r="K8" s="7"/>
      <c r="L8" s="7"/>
      <c r="M8" s="7"/>
      <c r="N8" s="7"/>
    </row>
    <row r="9" customFormat="false" ht="12.75" hidden="false" customHeight="false" outlineLevel="0" collapsed="false">
      <c r="A9" s="0" t="s">
        <v>14</v>
      </c>
      <c r="C9" s="0" t="s">
        <v>15</v>
      </c>
      <c r="E9" s="14" t="n">
        <v>40553127.92</v>
      </c>
      <c r="F9" s="2"/>
      <c r="G9" s="15" t="n">
        <f aca="false">+E9/$E$33</f>
        <v>0.0915688010373236</v>
      </c>
      <c r="H9" s="7"/>
      <c r="I9" s="7"/>
      <c r="J9" s="7"/>
      <c r="K9" s="7"/>
      <c r="L9" s="7"/>
      <c r="M9" s="7"/>
      <c r="N9" s="7"/>
    </row>
    <row r="10" customFormat="false" ht="12.75" hidden="false" customHeight="false" outlineLevel="0" collapsed="false">
      <c r="A10" s="0" t="s">
        <v>16</v>
      </c>
      <c r="C10" s="0" t="s">
        <v>17</v>
      </c>
      <c r="E10" s="14" t="n">
        <v>18994404.35</v>
      </c>
      <c r="F10" s="2"/>
      <c r="G10" s="15" t="n">
        <f aca="false">+E10/$E$33</f>
        <v>0.0428892892350688</v>
      </c>
      <c r="H10" s="7"/>
      <c r="I10" s="7"/>
      <c r="J10" s="7"/>
      <c r="K10" s="7"/>
      <c r="L10" s="7"/>
      <c r="M10" s="7"/>
      <c r="N10" s="7"/>
    </row>
    <row r="11" customFormat="false" ht="12.75" hidden="false" customHeight="false" outlineLevel="0" collapsed="false">
      <c r="A11" s="0" t="s">
        <v>18</v>
      </c>
      <c r="C11" s="0" t="s">
        <v>19</v>
      </c>
      <c r="E11" s="14" t="n">
        <v>15945867.84</v>
      </c>
      <c r="F11" s="2"/>
      <c r="G11" s="15" t="n">
        <f aca="false">+E11/$E$33</f>
        <v>0.0360057059590785</v>
      </c>
      <c r="H11" s="7"/>
      <c r="I11" s="7"/>
      <c r="J11" s="7"/>
      <c r="K11" s="7"/>
      <c r="L11" s="7"/>
      <c r="M11" s="7"/>
      <c r="N11" s="7"/>
    </row>
    <row r="12" customFormat="false" ht="12.75" hidden="false" customHeight="false" outlineLevel="0" collapsed="false">
      <c r="A12" s="0" t="s">
        <v>20</v>
      </c>
      <c r="C12" s="0" t="s">
        <v>21</v>
      </c>
      <c r="E12" s="14" t="n">
        <v>14938995.89</v>
      </c>
      <c r="F12" s="2"/>
      <c r="G12" s="15" t="n">
        <f aca="false">+E12/$E$33</f>
        <v>0.0337321931133742</v>
      </c>
      <c r="H12" s="7"/>
      <c r="I12" s="7"/>
      <c r="J12" s="7"/>
      <c r="K12" s="7"/>
      <c r="L12" s="7"/>
      <c r="M12" s="7"/>
      <c r="N12" s="7"/>
    </row>
    <row r="13" customFormat="false" ht="12.75" hidden="false" customHeight="false" outlineLevel="0" collapsed="false">
      <c r="A13" s="0" t="s">
        <v>22</v>
      </c>
      <c r="C13" s="0" t="s">
        <v>23</v>
      </c>
      <c r="E13" s="14" t="n">
        <v>13175615.75</v>
      </c>
      <c r="F13" s="2"/>
      <c r="G13" s="15" t="n">
        <f aca="false">+E13/$E$33</f>
        <v>0.0297504877930999</v>
      </c>
      <c r="H13" s="7"/>
      <c r="I13" s="7"/>
      <c r="J13" s="7"/>
      <c r="K13" s="7"/>
      <c r="L13" s="7"/>
      <c r="M13" s="7"/>
      <c r="N13" s="7"/>
    </row>
    <row r="14" customFormat="false" ht="12.75" hidden="false" customHeight="false" outlineLevel="0" collapsed="false">
      <c r="A14" s="0" t="s">
        <v>24</v>
      </c>
      <c r="C14" s="0" t="s">
        <v>25</v>
      </c>
      <c r="E14" s="14" t="n">
        <v>11428212.69</v>
      </c>
      <c r="F14" s="7"/>
      <c r="G14" s="15" t="n">
        <f aca="false">+E14/$E$33</f>
        <v>0.0258048586557174</v>
      </c>
      <c r="H14" s="7"/>
      <c r="I14" s="7"/>
      <c r="J14" s="7"/>
      <c r="K14" s="7"/>
      <c r="L14" s="7"/>
      <c r="M14" s="7"/>
      <c r="N14" s="7"/>
    </row>
    <row r="15" customFormat="false" ht="12.75" hidden="false" customHeight="false" outlineLevel="0" collapsed="false">
      <c r="A15" s="0" t="s">
        <v>26</v>
      </c>
      <c r="C15" s="0" t="s">
        <v>27</v>
      </c>
      <c r="E15" s="14" t="n">
        <v>9380293.4</v>
      </c>
      <c r="F15" s="2"/>
      <c r="G15" s="15" t="n">
        <f aca="false">+E15/$E$33</f>
        <v>0.0211806650700477</v>
      </c>
      <c r="H15" s="7"/>
      <c r="I15" s="7"/>
      <c r="J15" s="7"/>
      <c r="K15" s="7"/>
      <c r="L15" s="7"/>
      <c r="M15" s="7"/>
      <c r="N15" s="7"/>
    </row>
    <row r="16" customFormat="false" ht="12.75" hidden="false" customHeight="false" outlineLevel="0" collapsed="false">
      <c r="A16" s="0" t="s">
        <v>28</v>
      </c>
      <c r="C16" s="0" t="s">
        <v>29</v>
      </c>
      <c r="E16" s="14" t="n">
        <v>8372313.35</v>
      </c>
      <c r="F16" s="2"/>
      <c r="G16" s="15" t="n">
        <f aca="false">+E16/$E$33</f>
        <v>0.0189046501389646</v>
      </c>
      <c r="H16" s="7"/>
      <c r="I16" s="7"/>
      <c r="J16" s="7"/>
      <c r="K16" s="7"/>
      <c r="L16" s="7"/>
      <c r="M16" s="7"/>
      <c r="N16" s="7"/>
    </row>
    <row r="17" customFormat="false" ht="12.75" hidden="false" customHeight="false" outlineLevel="0" collapsed="false">
      <c r="A17" s="0" t="s">
        <v>30</v>
      </c>
      <c r="C17" s="0" t="s">
        <v>31</v>
      </c>
      <c r="E17" s="14" t="n">
        <v>6147415.02</v>
      </c>
      <c r="F17" s="2"/>
      <c r="G17" s="15" t="n">
        <f aca="false">+E17/$E$33</f>
        <v>0.0138808385871172</v>
      </c>
      <c r="H17" s="7"/>
      <c r="I17" s="7"/>
      <c r="J17" s="7"/>
      <c r="K17" s="7"/>
      <c r="L17" s="7"/>
      <c r="M17" s="7"/>
      <c r="N17" s="7"/>
    </row>
    <row r="18" customFormat="false" ht="12.75" hidden="false" customHeight="false" outlineLevel="0" collapsed="false">
      <c r="A18" s="0" t="s">
        <v>32</v>
      </c>
      <c r="C18" s="0" t="s">
        <v>33</v>
      </c>
      <c r="E18" s="14" t="n">
        <v>5571944.8</v>
      </c>
      <c r="F18" s="2"/>
      <c r="G18" s="15" t="n">
        <f aca="false">+E18/$E$33</f>
        <v>0.01258142912647</v>
      </c>
      <c r="H18" s="7"/>
      <c r="I18" s="7"/>
      <c r="J18" s="7"/>
      <c r="K18" s="7"/>
      <c r="L18" s="7"/>
      <c r="M18" s="7"/>
      <c r="N18" s="7"/>
    </row>
    <row r="19" customFormat="false" ht="12.75" hidden="false" customHeight="false" outlineLevel="0" collapsed="false">
      <c r="A19" s="0" t="s">
        <v>34</v>
      </c>
      <c r="C19" s="0" t="s">
        <v>35</v>
      </c>
      <c r="E19" s="14" t="n">
        <v>5191048.27</v>
      </c>
      <c r="F19" s="2"/>
      <c r="G19" s="15" t="n">
        <f aca="false">+E19/$E$33</f>
        <v>0.0117213662814982</v>
      </c>
      <c r="H19" s="7"/>
      <c r="I19" s="7"/>
      <c r="J19" s="7"/>
      <c r="K19" s="7"/>
      <c r="L19" s="7"/>
      <c r="M19" s="7"/>
      <c r="N19" s="7"/>
    </row>
    <row r="20" customFormat="false" ht="12.75" hidden="false" customHeight="false" outlineLevel="0" collapsed="false">
      <c r="A20" s="0" t="s">
        <v>36</v>
      </c>
      <c r="C20" s="0" t="s">
        <v>37</v>
      </c>
      <c r="E20" s="14" t="n">
        <v>4824762.58</v>
      </c>
      <c r="F20" s="2"/>
      <c r="G20" s="15" t="n">
        <f aca="false">+E20/$E$33</f>
        <v>0.0108942946549496</v>
      </c>
      <c r="H20" s="7"/>
      <c r="I20" s="7"/>
      <c r="J20" s="7"/>
      <c r="K20" s="7"/>
      <c r="L20" s="7"/>
      <c r="M20" s="7"/>
      <c r="N20" s="7"/>
    </row>
    <row r="21" customFormat="false" ht="12.75" hidden="false" customHeight="false" outlineLevel="0" collapsed="false">
      <c r="A21" s="0" t="s">
        <v>38</v>
      </c>
      <c r="C21" s="0" t="s">
        <v>39</v>
      </c>
      <c r="E21" s="14" t="n">
        <v>4099727.38</v>
      </c>
      <c r="F21" s="2"/>
      <c r="G21" s="15" t="n">
        <f aca="false">+E21/$E$33</f>
        <v>0.00925716806622319</v>
      </c>
      <c r="H21" s="7"/>
      <c r="I21" s="7"/>
      <c r="J21" s="7"/>
      <c r="K21" s="7"/>
      <c r="L21" s="7"/>
      <c r="M21" s="7"/>
      <c r="N21" s="7"/>
    </row>
    <row r="22" customFormat="false" ht="12.75" hidden="false" customHeight="false" outlineLevel="0" collapsed="false">
      <c r="A22" s="0" t="s">
        <v>40</v>
      </c>
      <c r="C22" s="0" t="s">
        <v>41</v>
      </c>
      <c r="E22" s="14" t="n">
        <v>3791180.92</v>
      </c>
      <c r="F22" s="2"/>
      <c r="G22" s="15" t="n">
        <f aca="false">+E22/$E$33</f>
        <v>0.00856047139063638</v>
      </c>
      <c r="H22" s="7"/>
      <c r="I22" s="7"/>
      <c r="J22" s="7"/>
      <c r="K22" s="7"/>
      <c r="L22" s="7"/>
      <c r="M22" s="7"/>
      <c r="N22" s="7"/>
    </row>
    <row r="23" customFormat="false" ht="12.75" hidden="false" customHeight="false" outlineLevel="0" collapsed="false">
      <c r="A23" s="0" t="s">
        <v>42</v>
      </c>
      <c r="C23" s="0" t="s">
        <v>43</v>
      </c>
      <c r="E23" s="14" t="n">
        <v>3535547.31</v>
      </c>
      <c r="F23" s="7"/>
      <c r="G23" s="15" t="n">
        <f aca="false">+E23/$E$33</f>
        <v>0.00798325171922854</v>
      </c>
      <c r="H23" s="7"/>
      <c r="I23" s="7"/>
      <c r="J23" s="7"/>
      <c r="K23" s="7"/>
      <c r="L23" s="7"/>
      <c r="M23" s="7"/>
      <c r="N23" s="7"/>
    </row>
    <row r="24" customFormat="false" ht="12.75" hidden="false" customHeight="false" outlineLevel="0" collapsed="false">
      <c r="A24" s="0" t="s">
        <v>44</v>
      </c>
      <c r="C24" s="0" t="s">
        <v>45</v>
      </c>
      <c r="E24" s="14" t="n">
        <v>3380183.74</v>
      </c>
      <c r="F24" s="2"/>
      <c r="G24" s="15" t="n">
        <f aca="false">+E24/$E$33</f>
        <v>0.00763244139806557</v>
      </c>
      <c r="H24" s="7"/>
      <c r="I24" s="7"/>
      <c r="J24" s="7"/>
      <c r="K24" s="7"/>
      <c r="L24" s="7"/>
      <c r="M24" s="7"/>
      <c r="N24" s="7"/>
    </row>
    <row r="25" customFormat="false" ht="12.75" hidden="false" customHeight="false" outlineLevel="0" collapsed="false">
      <c r="A25" s="0" t="s">
        <v>46</v>
      </c>
      <c r="C25" s="0" t="s">
        <v>47</v>
      </c>
      <c r="E25" s="14" t="n">
        <v>3267232.61</v>
      </c>
      <c r="F25" s="2"/>
      <c r="G25" s="15" t="n">
        <f aca="false">+E25/$E$33</f>
        <v>0.00737739819719794</v>
      </c>
      <c r="H25" s="7"/>
      <c r="I25" s="7"/>
      <c r="J25" s="7"/>
      <c r="K25" s="7"/>
      <c r="L25" s="7"/>
      <c r="M25" s="7"/>
      <c r="N25" s="7"/>
    </row>
    <row r="26" customFormat="false" ht="12.75" hidden="false" customHeight="false" outlineLevel="0" collapsed="false">
      <c r="A26" s="0" t="s">
        <v>48</v>
      </c>
      <c r="C26" s="0" t="s">
        <v>49</v>
      </c>
      <c r="E26" s="14" t="n">
        <v>3092703.93</v>
      </c>
      <c r="F26" s="2"/>
      <c r="G26" s="15" t="n">
        <f aca="false">+E26/$E$33</f>
        <v>0.00698331313412331</v>
      </c>
      <c r="H26" s="7"/>
      <c r="I26" s="7"/>
      <c r="J26" s="7"/>
      <c r="K26" s="7"/>
      <c r="L26" s="7"/>
      <c r="M26" s="7"/>
      <c r="N26" s="7"/>
    </row>
    <row r="27" customFormat="false" ht="12.75" hidden="false" customHeight="false" outlineLevel="0" collapsed="false">
      <c r="A27" s="0" t="s">
        <v>50</v>
      </c>
      <c r="C27" s="0" t="s">
        <v>51</v>
      </c>
      <c r="E27" s="14" t="n">
        <v>3082015.61</v>
      </c>
      <c r="F27" s="2"/>
      <c r="G27" s="15" t="n">
        <f aca="false">+E27/$E$33</f>
        <v>0.00695917895020946</v>
      </c>
      <c r="H27" s="7"/>
      <c r="I27" s="7"/>
      <c r="J27" s="7"/>
      <c r="K27" s="7"/>
      <c r="L27" s="7"/>
      <c r="M27" s="7"/>
      <c r="N27" s="7"/>
    </row>
    <row r="28" customFormat="false" ht="12.75" hidden="false" customHeight="false" outlineLevel="0" collapsed="false">
      <c r="A28" s="0" t="s">
        <v>52</v>
      </c>
      <c r="C28" s="0" t="s">
        <v>53</v>
      </c>
      <c r="E28" s="14" t="n">
        <v>2979778.09</v>
      </c>
      <c r="F28" s="2"/>
      <c r="G28" s="15" t="n">
        <f aca="false">+E28/$E$33</f>
        <v>0.00672832703797479</v>
      </c>
      <c r="H28" s="7"/>
      <c r="I28" s="7"/>
      <c r="J28" s="7"/>
      <c r="K28" s="7"/>
      <c r="L28" s="7"/>
      <c r="M28" s="7"/>
      <c r="N28" s="7"/>
    </row>
    <row r="29" customFormat="false" ht="12.75" hidden="false" customHeight="false" outlineLevel="0" collapsed="false">
      <c r="A29" s="0" t="s">
        <v>54</v>
      </c>
      <c r="C29" s="0" t="s">
        <v>55</v>
      </c>
      <c r="E29" s="14" t="n">
        <v>2725496.86</v>
      </c>
      <c r="F29" s="2"/>
      <c r="G29" s="15" t="n">
        <f aca="false">+E29/$E$33</f>
        <v>0.00615416103521098</v>
      </c>
      <c r="H29" s="7"/>
      <c r="I29" s="7"/>
      <c r="J29" s="7"/>
      <c r="K29" s="7"/>
      <c r="L29" s="7"/>
      <c r="M29" s="7"/>
      <c r="N29" s="7"/>
    </row>
    <row r="30" customFormat="false" ht="12.75" hidden="false" customHeight="false" outlineLevel="0" collapsed="false">
      <c r="A30" s="0" t="s">
        <v>56</v>
      </c>
      <c r="C30" s="0" t="s">
        <v>57</v>
      </c>
      <c r="E30" s="16" t="n">
        <v>2599389.36</v>
      </c>
      <c r="F30" s="2"/>
      <c r="G30" s="15" t="n">
        <f aca="false">+E30/$E$33</f>
        <v>0.00586941080337696</v>
      </c>
      <c r="H30" s="7"/>
      <c r="I30" s="7"/>
      <c r="J30" s="7"/>
      <c r="K30" s="7"/>
      <c r="L30" s="7"/>
      <c r="M30" s="7"/>
      <c r="N30" s="7"/>
    </row>
    <row r="31" customFormat="false" ht="12.75" hidden="false" customHeight="false" outlineLevel="0" collapsed="false">
      <c r="E31" s="14" t="n">
        <f aca="false">SUM(E6:E30)</f>
        <v>365430724.85</v>
      </c>
      <c r="F31" s="2"/>
      <c r="G31" s="15" t="n">
        <f aca="false">+E31/$E$33</f>
        <v>0.825141118651215</v>
      </c>
      <c r="H31" s="7"/>
      <c r="I31" s="7"/>
      <c r="J31" s="7"/>
      <c r="K31" s="7"/>
      <c r="L31" s="7"/>
      <c r="M31" s="7"/>
      <c r="N31" s="7"/>
    </row>
    <row r="32" customFormat="false" ht="12.75" hidden="false" customHeight="false" outlineLevel="0" collapsed="false">
      <c r="C32" s="0" t="s">
        <v>58</v>
      </c>
      <c r="E32" s="16" t="n">
        <v>77439854</v>
      </c>
      <c r="F32" s="2"/>
      <c r="G32" s="15" t="n">
        <f aca="false">+E32/$E$33</f>
        <v>0.174858881348785</v>
      </c>
      <c r="H32" s="7"/>
      <c r="I32" s="7"/>
      <c r="J32" s="7"/>
      <c r="K32" s="7"/>
      <c r="L32" s="7"/>
      <c r="M32" s="7"/>
      <c r="N32" s="7"/>
    </row>
    <row r="33" customFormat="false" ht="13.5" hidden="false" customHeight="false" outlineLevel="0" collapsed="false">
      <c r="C33" s="17" t="s">
        <v>59</v>
      </c>
      <c r="D33" s="3"/>
      <c r="E33" s="18" t="n">
        <f aca="false">+E31+E32</f>
        <v>442870578.85</v>
      </c>
      <c r="F33" s="2"/>
      <c r="G33" s="15" t="n">
        <f aca="false">+G31+G32</f>
        <v>1</v>
      </c>
      <c r="H33" s="7"/>
      <c r="I33" s="7"/>
      <c r="J33" s="7"/>
      <c r="K33" s="7"/>
      <c r="L33" s="7"/>
      <c r="M33" s="7"/>
      <c r="N33" s="7"/>
    </row>
    <row r="34" customFormat="false" ht="13.5" hidden="false" customHeight="false" outlineLevel="0" collapsed="false">
      <c r="C34" s="19" t="s">
        <v>60</v>
      </c>
      <c r="E34" s="14" t="n">
        <v>9819421</v>
      </c>
      <c r="G34" s="20"/>
      <c r="H34" s="7"/>
      <c r="I34" s="7"/>
      <c r="J34" s="7"/>
      <c r="K34" s="7"/>
      <c r="L34" s="7"/>
      <c r="M34" s="7"/>
      <c r="N34" s="8"/>
    </row>
    <row r="35" customFormat="false" ht="12.75" hidden="false" customHeight="false" outlineLevel="0" collapsed="false">
      <c r="C35" s="0" t="s">
        <v>61</v>
      </c>
      <c r="E35" s="21" t="n">
        <f aca="false">+E33+E34</f>
        <v>452689999.85</v>
      </c>
      <c r="G35" s="20"/>
      <c r="H35" s="7"/>
      <c r="I35" s="7"/>
      <c r="J35" s="7"/>
      <c r="K35" s="7"/>
      <c r="L35" s="7"/>
      <c r="M35" s="7"/>
      <c r="N35" s="8"/>
    </row>
    <row r="36" customFormat="false" ht="12.75" hidden="false" customHeight="false" outlineLevel="0" collapsed="false">
      <c r="G36" s="20"/>
      <c r="H36" s="8"/>
      <c r="I36" s="7"/>
      <c r="J36" s="7"/>
      <c r="K36" s="7"/>
      <c r="L36" s="7"/>
      <c r="M36" s="7"/>
      <c r="N36" s="8"/>
    </row>
    <row r="37" customFormat="false" ht="12.75" hidden="false" customHeight="false" outlineLevel="0" collapsed="false">
      <c r="E37" s="2"/>
      <c r="G37" s="20"/>
      <c r="H37" s="8"/>
      <c r="I37" s="7"/>
      <c r="J37" s="7"/>
      <c r="K37" s="7"/>
      <c r="L37" s="7"/>
      <c r="M37" s="7"/>
      <c r="N37" s="8"/>
    </row>
    <row r="38" customFormat="false" ht="12.75" hidden="false" customHeight="false" outlineLevel="0" collapsed="false">
      <c r="G38" s="20"/>
      <c r="H38" s="8"/>
      <c r="I38" s="7"/>
      <c r="J38" s="7"/>
      <c r="K38" s="7"/>
      <c r="L38" s="7"/>
      <c r="M38" s="7"/>
      <c r="N38" s="8"/>
    </row>
    <row r="39" customFormat="false" ht="12.75" hidden="false" customHeight="false" outlineLevel="0" collapsed="false">
      <c r="G39" s="20"/>
      <c r="H39" s="7"/>
      <c r="I39" s="7"/>
      <c r="J39" s="7"/>
      <c r="K39" s="7"/>
      <c r="L39" s="7"/>
      <c r="M39" s="7"/>
      <c r="N39" s="8"/>
    </row>
    <row r="40" customFormat="false" ht="12.75" hidden="false" customHeight="false" outlineLevel="0" collapsed="false">
      <c r="G40" s="20"/>
      <c r="H40" s="7"/>
      <c r="I40" s="7"/>
      <c r="J40" s="7"/>
      <c r="K40" s="7"/>
      <c r="L40" s="7"/>
      <c r="M40" s="7"/>
      <c r="N40" s="8"/>
    </row>
    <row r="41" customFormat="false" ht="12.75" hidden="false" customHeight="false" outlineLevel="0" collapsed="false">
      <c r="G41" s="20"/>
      <c r="H41" s="7"/>
      <c r="I41" s="7"/>
      <c r="J41" s="7"/>
      <c r="K41" s="7"/>
      <c r="L41" s="7"/>
      <c r="M41" s="7"/>
      <c r="N41" s="8"/>
    </row>
    <row r="42" customFormat="false" ht="12.75" hidden="false" customHeight="false" outlineLevel="0" collapsed="false">
      <c r="G42" s="20"/>
      <c r="H42" s="7"/>
      <c r="I42" s="7"/>
      <c r="J42" s="7"/>
      <c r="K42" s="7"/>
      <c r="L42" s="7"/>
      <c r="M42" s="7"/>
      <c r="N42" s="8"/>
    </row>
    <row r="43" customFormat="false" ht="12.75" hidden="false" customHeight="false" outlineLevel="0" collapsed="false">
      <c r="G43" s="20"/>
      <c r="H43" s="7"/>
      <c r="I43" s="7"/>
      <c r="J43" s="7"/>
      <c r="K43" s="7"/>
      <c r="L43" s="7"/>
      <c r="M43" s="7"/>
      <c r="N43" s="8"/>
    </row>
    <row r="44" customFormat="false" ht="12.75" hidden="false" customHeight="false" outlineLevel="0" collapsed="false">
      <c r="G44" s="20"/>
      <c r="H44" s="7"/>
      <c r="I44" s="7"/>
      <c r="J44" s="7"/>
      <c r="K44" s="7"/>
      <c r="L44" s="7"/>
      <c r="M44" s="7"/>
      <c r="N44" s="8"/>
    </row>
    <row r="45" customFormat="false" ht="12.75" hidden="false" customHeight="false" outlineLevel="0" collapsed="false">
      <c r="G45" s="20"/>
      <c r="H45" s="7"/>
      <c r="I45" s="7"/>
      <c r="J45" s="7"/>
      <c r="K45" s="7"/>
      <c r="L45" s="7"/>
      <c r="M45" s="7"/>
      <c r="N45" s="8"/>
    </row>
    <row r="46" customFormat="false" ht="12.75" hidden="false" customHeight="false" outlineLevel="0" collapsed="false">
      <c r="G46" s="20"/>
      <c r="H46" s="7"/>
      <c r="I46" s="7"/>
      <c r="J46" s="7"/>
      <c r="K46" s="7"/>
      <c r="L46" s="7"/>
      <c r="M46" s="7"/>
      <c r="N46" s="8"/>
    </row>
    <row r="47" customFormat="false" ht="12.75" hidden="false" customHeight="false" outlineLevel="0" collapsed="false">
      <c r="G47" s="20"/>
      <c r="H47" s="7"/>
      <c r="I47" s="7"/>
      <c r="J47" s="7"/>
      <c r="K47" s="7"/>
      <c r="L47" s="7"/>
      <c r="M47" s="7"/>
      <c r="N47" s="8"/>
    </row>
    <row r="48" customFormat="false" ht="12.75" hidden="false" customHeight="false" outlineLevel="0" collapsed="false">
      <c r="G48" s="20"/>
      <c r="H48" s="7"/>
      <c r="I48" s="7"/>
      <c r="J48" s="7"/>
      <c r="K48" s="7"/>
      <c r="L48" s="7"/>
      <c r="M48" s="7"/>
      <c r="N48" s="8"/>
    </row>
    <row r="49" customFormat="false" ht="12.75" hidden="false" customHeight="false" outlineLevel="0" collapsed="false">
      <c r="G49" s="20"/>
      <c r="H49" s="7"/>
      <c r="I49" s="7"/>
      <c r="J49" s="7"/>
      <c r="K49" s="7"/>
      <c r="L49" s="7"/>
      <c r="M49" s="7"/>
      <c r="N49" s="8"/>
    </row>
    <row r="50" customFormat="false" ht="12.75" hidden="false" customHeight="false" outlineLevel="0" collapsed="false">
      <c r="G50" s="20"/>
      <c r="H50" s="7"/>
      <c r="I50" s="7"/>
      <c r="J50" s="7"/>
      <c r="K50" s="7"/>
      <c r="L50" s="7"/>
      <c r="M50" s="7"/>
      <c r="N50" s="8"/>
    </row>
    <row r="51" customFormat="false" ht="12.75" hidden="false" customHeight="false" outlineLevel="0" collapsed="false">
      <c r="G51" s="20"/>
      <c r="H51" s="7"/>
      <c r="I51" s="7"/>
      <c r="J51" s="7"/>
      <c r="K51" s="7"/>
      <c r="L51" s="7"/>
      <c r="M51" s="7"/>
      <c r="N51" s="8"/>
    </row>
    <row r="52" customFormat="false" ht="12.75" hidden="false" customHeight="false" outlineLevel="0" collapsed="false">
      <c r="G52" s="20"/>
      <c r="H52" s="7"/>
      <c r="I52" s="7"/>
      <c r="J52" s="7"/>
      <c r="K52" s="7"/>
      <c r="L52" s="7"/>
      <c r="M52" s="7"/>
      <c r="N52" s="8"/>
    </row>
    <row r="53" customFormat="false" ht="12.75" hidden="false" customHeight="false" outlineLevel="0" collapsed="false">
      <c r="G53" s="20"/>
      <c r="H53" s="7"/>
      <c r="I53" s="7"/>
      <c r="J53" s="7"/>
      <c r="K53" s="7"/>
      <c r="L53" s="7"/>
      <c r="M53" s="7"/>
      <c r="N53" s="8"/>
    </row>
    <row r="54" customFormat="false" ht="12.75" hidden="false" customHeight="false" outlineLevel="0" collapsed="false">
      <c r="G54" s="20"/>
      <c r="H54" s="7"/>
      <c r="I54" s="7"/>
      <c r="J54" s="7"/>
      <c r="K54" s="7"/>
      <c r="L54" s="7"/>
      <c r="M54" s="7"/>
      <c r="N54" s="8"/>
    </row>
    <row r="55" customFormat="false" ht="12.75" hidden="false" customHeight="false" outlineLevel="0" collapsed="false">
      <c r="G55" s="20"/>
      <c r="H55" s="7"/>
      <c r="I55" s="7"/>
      <c r="J55" s="7"/>
      <c r="K55" s="7"/>
      <c r="L55" s="7"/>
      <c r="M55" s="7"/>
      <c r="N55" s="8"/>
    </row>
    <row r="56" customFormat="false" ht="12.75" hidden="false" customHeight="false" outlineLevel="0" collapsed="false">
      <c r="G56" s="20"/>
      <c r="H56" s="7"/>
      <c r="I56" s="7"/>
      <c r="J56" s="7"/>
      <c r="K56" s="7"/>
      <c r="L56" s="7"/>
      <c r="M56" s="7"/>
      <c r="N56" s="8"/>
    </row>
    <row r="57" customFormat="false" ht="12.75" hidden="false" customHeight="false" outlineLevel="0" collapsed="false">
      <c r="G57" s="20"/>
      <c r="H57" s="7"/>
      <c r="I57" s="7"/>
      <c r="J57" s="7"/>
      <c r="K57" s="7"/>
      <c r="L57" s="7"/>
      <c r="M57" s="7"/>
      <c r="N57" s="8"/>
    </row>
    <row r="58" customFormat="false" ht="12.75" hidden="false" customHeight="false" outlineLevel="0" collapsed="false">
      <c r="G58" s="20"/>
      <c r="H58" s="7"/>
      <c r="I58" s="7"/>
      <c r="J58" s="7"/>
      <c r="K58" s="7"/>
      <c r="L58" s="7"/>
      <c r="M58" s="7"/>
      <c r="N58" s="8"/>
    </row>
    <row r="59" customFormat="false" ht="12.75" hidden="false" customHeight="false" outlineLevel="0" collapsed="false">
      <c r="G59" s="20"/>
      <c r="H59" s="7"/>
      <c r="I59" s="7"/>
      <c r="J59" s="7"/>
      <c r="K59" s="7"/>
      <c r="L59" s="7"/>
      <c r="M59" s="7"/>
      <c r="N59" s="8"/>
    </row>
    <row r="60" customFormat="false" ht="12.75" hidden="false" customHeight="false" outlineLevel="0" collapsed="false">
      <c r="G60" s="20"/>
      <c r="H60" s="7"/>
      <c r="I60" s="7"/>
      <c r="J60" s="7"/>
      <c r="K60" s="7"/>
      <c r="L60" s="7"/>
      <c r="M60" s="7"/>
      <c r="N60" s="8"/>
    </row>
    <row r="61" customFormat="false" ht="12.75" hidden="false" customHeight="false" outlineLevel="0" collapsed="false">
      <c r="G61" s="20"/>
      <c r="H61" s="7"/>
      <c r="I61" s="7"/>
      <c r="J61" s="7"/>
      <c r="K61" s="7"/>
      <c r="L61" s="7"/>
      <c r="M61" s="7"/>
      <c r="N61" s="8"/>
    </row>
    <row r="62" customFormat="false" ht="12.75" hidden="false" customHeight="false" outlineLevel="0" collapsed="false">
      <c r="G62" s="20"/>
      <c r="H62" s="7"/>
      <c r="I62" s="7"/>
      <c r="J62" s="7"/>
      <c r="K62" s="7"/>
      <c r="L62" s="7"/>
      <c r="M62" s="7"/>
      <c r="N62" s="8"/>
    </row>
    <row r="63" customFormat="false" ht="12.75" hidden="false" customHeight="false" outlineLevel="0" collapsed="false">
      <c r="G63" s="20"/>
      <c r="H63" s="7"/>
      <c r="I63" s="7"/>
      <c r="J63" s="7"/>
      <c r="K63" s="7"/>
      <c r="L63" s="7"/>
      <c r="M63" s="7"/>
      <c r="N63" s="8"/>
    </row>
    <row r="64" customFormat="false" ht="12.75" hidden="false" customHeight="false" outlineLevel="0" collapsed="false">
      <c r="G64" s="20"/>
      <c r="H64" s="7"/>
      <c r="I64" s="7"/>
      <c r="J64" s="7"/>
      <c r="K64" s="7"/>
      <c r="L64" s="7"/>
      <c r="M64" s="7"/>
      <c r="N64" s="8"/>
    </row>
    <row r="65" customFormat="false" ht="12.75" hidden="false" customHeight="false" outlineLevel="0" collapsed="false">
      <c r="G65" s="20"/>
      <c r="H65" s="7"/>
      <c r="I65" s="7"/>
      <c r="J65" s="7"/>
      <c r="K65" s="7"/>
      <c r="L65" s="7"/>
      <c r="M65" s="7"/>
      <c r="N65" s="8"/>
    </row>
    <row r="66" customFormat="false" ht="12.75" hidden="false" customHeight="false" outlineLevel="0" collapsed="false">
      <c r="G66" s="20"/>
      <c r="H66" s="7"/>
      <c r="I66" s="7"/>
      <c r="J66" s="7"/>
      <c r="K66" s="7"/>
      <c r="L66" s="7"/>
      <c r="M66" s="7"/>
      <c r="N66" s="8"/>
    </row>
    <row r="67" customFormat="false" ht="12.75" hidden="false" customHeight="false" outlineLevel="0" collapsed="false">
      <c r="G67" s="20"/>
      <c r="H67" s="7"/>
      <c r="I67" s="7"/>
      <c r="J67" s="7"/>
      <c r="K67" s="7"/>
      <c r="L67" s="7"/>
      <c r="M67" s="7"/>
      <c r="N67" s="8"/>
    </row>
    <row r="68" customFormat="false" ht="12.75" hidden="false" customHeight="false" outlineLevel="0" collapsed="false">
      <c r="G68" s="20"/>
      <c r="H68" s="7"/>
      <c r="I68" s="7"/>
      <c r="J68" s="7"/>
      <c r="K68" s="7"/>
      <c r="L68" s="7"/>
      <c r="M68" s="7"/>
      <c r="N68" s="8"/>
    </row>
    <row r="69" customFormat="false" ht="12.75" hidden="false" customHeight="false" outlineLevel="0" collapsed="false">
      <c r="G69" s="20"/>
      <c r="H69" s="7"/>
      <c r="I69" s="7"/>
      <c r="J69" s="7"/>
      <c r="K69" s="7"/>
      <c r="L69" s="7"/>
      <c r="M69" s="7"/>
      <c r="N69" s="8"/>
    </row>
    <row r="70" customFormat="false" ht="12.75" hidden="false" customHeight="false" outlineLevel="0" collapsed="false">
      <c r="G70" s="20"/>
      <c r="H70" s="7"/>
      <c r="I70" s="7"/>
      <c r="J70" s="7"/>
      <c r="K70" s="7"/>
      <c r="L70" s="7"/>
      <c r="M70" s="7"/>
      <c r="N70" s="8"/>
    </row>
    <row r="71" customFormat="false" ht="12.75" hidden="false" customHeight="false" outlineLevel="0" collapsed="false">
      <c r="G71" s="20"/>
      <c r="H71" s="7"/>
      <c r="I71" s="7"/>
      <c r="J71" s="7"/>
      <c r="K71" s="7"/>
      <c r="L71" s="7"/>
      <c r="M71" s="7"/>
      <c r="N71" s="8"/>
    </row>
    <row r="72" customFormat="false" ht="12.75" hidden="false" customHeight="false" outlineLevel="0" collapsed="false">
      <c r="G72" s="20"/>
      <c r="H72" s="7"/>
      <c r="I72" s="7"/>
      <c r="J72" s="7"/>
      <c r="K72" s="7"/>
      <c r="L72" s="7"/>
      <c r="M72" s="7"/>
      <c r="N72" s="8"/>
    </row>
    <row r="73" customFormat="false" ht="12.75" hidden="false" customHeight="false" outlineLevel="0" collapsed="false">
      <c r="G73" s="20"/>
      <c r="H73" s="7"/>
      <c r="I73" s="7"/>
      <c r="J73" s="7"/>
      <c r="K73" s="7"/>
      <c r="L73" s="7"/>
      <c r="M73" s="7"/>
      <c r="N73" s="8"/>
    </row>
    <row r="74" customFormat="false" ht="12.75" hidden="false" customHeight="false" outlineLevel="0" collapsed="false">
      <c r="G74" s="20"/>
      <c r="H74" s="7"/>
      <c r="I74" s="7"/>
      <c r="J74" s="7"/>
      <c r="K74" s="7"/>
      <c r="L74" s="7"/>
      <c r="M74" s="7"/>
      <c r="N74" s="8"/>
    </row>
    <row r="75" customFormat="false" ht="12.75" hidden="false" customHeight="false" outlineLevel="0" collapsed="false">
      <c r="G75" s="20"/>
      <c r="H75" s="7"/>
      <c r="I75" s="7"/>
      <c r="J75" s="7"/>
      <c r="K75" s="7"/>
      <c r="L75" s="7"/>
      <c r="M75" s="7"/>
      <c r="N75" s="8"/>
    </row>
    <row r="76" customFormat="false" ht="12.75" hidden="false" customHeight="false" outlineLevel="0" collapsed="false">
      <c r="G76" s="20"/>
      <c r="H76" s="7"/>
      <c r="I76" s="7"/>
      <c r="J76" s="7"/>
      <c r="K76" s="7"/>
      <c r="L76" s="7"/>
      <c r="M76" s="7"/>
      <c r="N76" s="8"/>
    </row>
    <row r="77" customFormat="false" ht="12.75" hidden="false" customHeight="false" outlineLevel="0" collapsed="false">
      <c r="G77" s="20"/>
      <c r="H77" s="7"/>
      <c r="I77" s="7"/>
      <c r="J77" s="7"/>
      <c r="K77" s="7"/>
      <c r="L77" s="7"/>
      <c r="M77" s="7"/>
      <c r="N77" s="8"/>
    </row>
    <row r="78" customFormat="false" ht="12.75" hidden="false" customHeight="false" outlineLevel="0" collapsed="false">
      <c r="G78" s="20"/>
      <c r="H78" s="7"/>
      <c r="I78" s="7"/>
      <c r="J78" s="7"/>
      <c r="K78" s="7"/>
      <c r="L78" s="7"/>
      <c r="M78" s="7"/>
      <c r="N78" s="8"/>
    </row>
    <row r="79" customFormat="false" ht="12.75" hidden="false" customHeight="false" outlineLevel="0" collapsed="false">
      <c r="G79" s="20"/>
      <c r="H79" s="7"/>
      <c r="I79" s="7"/>
      <c r="J79" s="7"/>
      <c r="K79" s="7"/>
      <c r="L79" s="7"/>
      <c r="M79" s="7"/>
      <c r="N79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1.7"/>
    <col collapsed="false" customWidth="true" hidden="false" outlineLevel="0" max="3" min="3" style="0" width="52.14"/>
    <col collapsed="false" customWidth="true" hidden="false" outlineLevel="0" max="4" min="4" style="0" width="1.7"/>
    <col collapsed="false" customWidth="true" hidden="false" outlineLevel="0" max="5" min="5" style="0" width="16.28"/>
    <col collapsed="false" customWidth="true" hidden="false" outlineLevel="0" max="6" min="6" style="0" width="1.7"/>
    <col collapsed="false" customWidth="true" hidden="false" outlineLevel="0" max="7" min="7" style="2" width="14.28"/>
    <col collapsed="false" customWidth="true" hidden="false" outlineLevel="0" max="8" min="8" style="2" width="1.7"/>
    <col collapsed="false" customWidth="true" hidden="false" outlineLevel="0" max="9" min="9" style="2" width="15.7"/>
    <col collapsed="false" customWidth="true" hidden="false" outlineLevel="0" max="10" min="10" style="2" width="1.7"/>
    <col collapsed="false" customWidth="true" hidden="false" outlineLevel="0" max="11" min="11" style="2" width="15.7"/>
    <col collapsed="false" customWidth="true" hidden="false" outlineLevel="0" max="12" min="12" style="2" width="2.7"/>
    <col collapsed="false" customWidth="true" hidden="false" outlineLevel="0" max="13" min="13" style="2" width="15.7"/>
    <col collapsed="false" customWidth="true" hidden="false" outlineLevel="0" max="14" min="14" style="0" width="9.7"/>
    <col collapsed="false" customWidth="true" hidden="false" outlineLevel="0" max="15" min="15" style="0" width="13.7"/>
    <col collapsed="false" customWidth="true" hidden="false" outlineLevel="0" max="16" min="16" style="0" width="9.7"/>
    <col collapsed="false" customWidth="true" hidden="false" outlineLevel="0" max="17" min="17" style="0" width="12.14"/>
    <col collapsed="false" customWidth="true" hidden="false" outlineLevel="0" max="18" min="18" style="0" width="11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19" t="s">
        <v>62</v>
      </c>
    </row>
    <row r="3" customFormat="false" ht="12.75" hidden="false" customHeight="false" outlineLevel="0" collapsed="false">
      <c r="A3" s="19" t="s">
        <v>2</v>
      </c>
    </row>
    <row r="4" customFormat="false" ht="12.75" hidden="false" customHeight="false" outlineLevel="0" collapsed="false">
      <c r="G4" s="22" t="s">
        <v>63</v>
      </c>
      <c r="H4" s="22"/>
      <c r="I4" s="22"/>
      <c r="J4" s="22"/>
      <c r="K4" s="22"/>
      <c r="L4" s="7"/>
      <c r="M4" s="23" t="s">
        <v>64</v>
      </c>
      <c r="N4" s="19" t="s">
        <v>65</v>
      </c>
      <c r="R4" s="24" t="s">
        <v>66</v>
      </c>
    </row>
    <row r="5" customFormat="false" ht="12.75" hidden="false" customHeight="false" outlineLevel="0" collapsed="false">
      <c r="A5" s="25" t="s">
        <v>4</v>
      </c>
      <c r="B5" s="26"/>
      <c r="C5" s="25" t="s">
        <v>5</v>
      </c>
      <c r="D5" s="26"/>
      <c r="E5" s="25" t="s">
        <v>67</v>
      </c>
      <c r="F5" s="26"/>
      <c r="G5" s="25" t="s">
        <v>68</v>
      </c>
      <c r="H5" s="26"/>
      <c r="I5" s="27" t="s">
        <v>69</v>
      </c>
      <c r="J5" s="28"/>
      <c r="K5" s="22" t="s">
        <v>70</v>
      </c>
      <c r="L5" s="6"/>
      <c r="M5" s="22" t="s">
        <v>71</v>
      </c>
      <c r="N5" s="24" t="s">
        <v>72</v>
      </c>
      <c r="O5" s="0" t="s">
        <v>73</v>
      </c>
      <c r="P5" s="0" t="s">
        <v>74</v>
      </c>
      <c r="Q5" s="24" t="s">
        <v>75</v>
      </c>
      <c r="R5" s="0" t="s">
        <v>76</v>
      </c>
    </row>
    <row r="6" customFormat="false" ht="12.75" hidden="false" customHeight="false" outlineLevel="0" collapsed="false">
      <c r="A6" s="0" t="s">
        <v>8</v>
      </c>
      <c r="C6" s="0" t="s">
        <v>9</v>
      </c>
      <c r="E6" s="14" t="n">
        <f aca="false">+K6+M6</f>
        <v>75582932.65</v>
      </c>
      <c r="F6" s="14"/>
      <c r="G6" s="14" t="n">
        <v>75587955.99</v>
      </c>
      <c r="H6" s="14"/>
      <c r="I6" s="14" t="n">
        <v>14237.79</v>
      </c>
      <c r="J6" s="14"/>
      <c r="K6" s="14" t="n">
        <f aca="false">+G6+I6</f>
        <v>75602193.78</v>
      </c>
      <c r="L6" s="14"/>
      <c r="M6" s="14" t="n">
        <v>-19261.13</v>
      </c>
      <c r="N6" s="14" t="n">
        <v>5533.12</v>
      </c>
      <c r="O6" s="14" t="n">
        <v>24794.25</v>
      </c>
      <c r="P6" s="14" t="n">
        <f aca="false">+N6-O6</f>
        <v>-19261.13</v>
      </c>
      <c r="Q6" s="14" t="n">
        <v>75563161.74</v>
      </c>
      <c r="R6" s="14" t="n">
        <f aca="false">+Q6+O6</f>
        <v>75587955.99</v>
      </c>
    </row>
    <row r="7" customFormat="false" ht="12.75" hidden="false" customHeight="false" outlineLevel="0" collapsed="false">
      <c r="A7" s="0" t="s">
        <v>10</v>
      </c>
      <c r="C7" s="0" t="s">
        <v>11</v>
      </c>
      <c r="E7" s="14" t="n">
        <f aca="false">+K7+M7</f>
        <v>58224992.14</v>
      </c>
      <c r="F7" s="14"/>
      <c r="G7" s="14" t="n">
        <v>53679450.03</v>
      </c>
      <c r="H7" s="14"/>
      <c r="I7" s="14" t="n">
        <v>4018441.96</v>
      </c>
      <c r="J7" s="14"/>
      <c r="K7" s="14" t="n">
        <f aca="false">+G7+I7</f>
        <v>57697891.99</v>
      </c>
      <c r="L7" s="14"/>
      <c r="M7" s="14" t="n">
        <v>527100.15</v>
      </c>
      <c r="N7" s="14" t="n">
        <v>567465.04</v>
      </c>
      <c r="O7" s="14" t="n">
        <v>40364.89</v>
      </c>
      <c r="P7" s="14" t="n">
        <f aca="false">+N7-O7</f>
        <v>527100.15</v>
      </c>
      <c r="Q7" s="14" t="n">
        <v>53639085.14</v>
      </c>
      <c r="R7" s="14" t="n">
        <f aca="false">+Q7+O7</f>
        <v>53679450.03</v>
      </c>
    </row>
    <row r="8" customFormat="false" ht="12.75" hidden="false" customHeight="false" outlineLevel="0" collapsed="false">
      <c r="A8" s="0" t="s">
        <v>12</v>
      </c>
      <c r="C8" s="0" t="s">
        <v>13</v>
      </c>
      <c r="E8" s="14" t="n">
        <f aca="false">+K8+M8</f>
        <v>44545542.39</v>
      </c>
      <c r="F8" s="14"/>
      <c r="G8" s="14" t="n">
        <v>40382791.74</v>
      </c>
      <c r="H8" s="14"/>
      <c r="I8" s="14" t="n">
        <v>4137946.49</v>
      </c>
      <c r="J8" s="14"/>
      <c r="K8" s="14" t="n">
        <f aca="false">+G8+I8</f>
        <v>44520738.23</v>
      </c>
      <c r="L8" s="14"/>
      <c r="M8" s="14" t="n">
        <v>24804.16</v>
      </c>
      <c r="N8" s="14" t="n">
        <v>35660.58</v>
      </c>
      <c r="O8" s="14" t="n">
        <v>10856.42</v>
      </c>
      <c r="P8" s="14" t="n">
        <f aca="false">+N8-O8</f>
        <v>24804.16</v>
      </c>
      <c r="Q8" s="14" t="n">
        <v>40371935.32</v>
      </c>
      <c r="R8" s="14" t="n">
        <f aca="false">+Q8+O8</f>
        <v>40382791.74</v>
      </c>
    </row>
    <row r="9" customFormat="false" ht="12.75" hidden="false" customHeight="false" outlineLevel="0" collapsed="false">
      <c r="A9" s="0" t="s">
        <v>14</v>
      </c>
      <c r="C9" s="0" t="s">
        <v>15</v>
      </c>
      <c r="E9" s="14" t="n">
        <f aca="false">+K9+M9</f>
        <v>40553127.92</v>
      </c>
      <c r="F9" s="14"/>
      <c r="G9" s="14" t="n">
        <v>36322050.61</v>
      </c>
      <c r="H9" s="14"/>
      <c r="I9" s="14" t="n">
        <v>4140419.87</v>
      </c>
      <c r="J9" s="14"/>
      <c r="K9" s="14" t="n">
        <f aca="false">+G9+I9</f>
        <v>40462470.48</v>
      </c>
      <c r="L9" s="14"/>
      <c r="M9" s="14" t="n">
        <v>90657.44</v>
      </c>
      <c r="N9" s="14" t="n">
        <v>116858.97</v>
      </c>
      <c r="O9" s="14" t="n">
        <v>26201.53</v>
      </c>
      <c r="P9" s="14" t="n">
        <f aca="false">+N9-O9</f>
        <v>90657.44</v>
      </c>
      <c r="Q9" s="14" t="n">
        <v>36295849.08</v>
      </c>
      <c r="R9" s="14" t="n">
        <f aca="false">+Q9+O9</f>
        <v>36322050.61</v>
      </c>
    </row>
    <row r="10" customFormat="false" ht="12.75" hidden="false" customHeight="false" outlineLevel="0" collapsed="false">
      <c r="A10" s="0" t="s">
        <v>16</v>
      </c>
      <c r="C10" s="0" t="s">
        <v>17</v>
      </c>
      <c r="E10" s="14" t="n">
        <f aca="false">+K10+M10</f>
        <v>18994404.35</v>
      </c>
      <c r="F10" s="14"/>
      <c r="G10" s="14" t="n">
        <v>17160746.51</v>
      </c>
      <c r="H10" s="14"/>
      <c r="I10" s="14" t="n">
        <v>1797225.66</v>
      </c>
      <c r="J10" s="14"/>
      <c r="K10" s="14" t="n">
        <f aca="false">+G10+I10</f>
        <v>18957972.17</v>
      </c>
      <c r="L10" s="14"/>
      <c r="M10" s="14" t="n">
        <v>36432.18</v>
      </c>
      <c r="N10" s="14" t="n">
        <v>75134.8</v>
      </c>
      <c r="O10" s="14" t="n">
        <v>38702.62</v>
      </c>
      <c r="P10" s="14" t="n">
        <f aca="false">+N10-O10</f>
        <v>36432.18</v>
      </c>
      <c r="Q10" s="14" t="n">
        <v>17122043.89</v>
      </c>
      <c r="R10" s="14" t="n">
        <f aca="false">+Q10+O10</f>
        <v>17160746.51</v>
      </c>
    </row>
    <row r="11" customFormat="false" ht="12.75" hidden="false" customHeight="false" outlineLevel="0" collapsed="false">
      <c r="A11" s="0" t="s">
        <v>18</v>
      </c>
      <c r="C11" s="0" t="s">
        <v>19</v>
      </c>
      <c r="E11" s="14" t="n">
        <f aca="false">+K11+M11</f>
        <v>15945867.84</v>
      </c>
      <c r="F11" s="14"/>
      <c r="G11" s="14" t="n">
        <v>13649458.44</v>
      </c>
      <c r="H11" s="14"/>
      <c r="I11" s="14" t="n">
        <v>2240832.63</v>
      </c>
      <c r="J11" s="14"/>
      <c r="K11" s="14" t="n">
        <f aca="false">+G11+I11</f>
        <v>15890291.07</v>
      </c>
      <c r="L11" s="14"/>
      <c r="M11" s="14" t="n">
        <v>55576.77</v>
      </c>
      <c r="N11" s="14" t="n">
        <v>64401.82</v>
      </c>
      <c r="O11" s="14" t="n">
        <v>8825.05</v>
      </c>
      <c r="P11" s="14" t="n">
        <f aca="false">+N11-O11</f>
        <v>55576.77</v>
      </c>
      <c r="Q11" s="14" t="n">
        <v>13640633.39</v>
      </c>
      <c r="R11" s="14" t="n">
        <f aca="false">+Q11+O11</f>
        <v>13649458.44</v>
      </c>
    </row>
    <row r="12" customFormat="false" ht="12.75" hidden="false" customHeight="false" outlineLevel="0" collapsed="false">
      <c r="A12" s="0" t="s">
        <v>20</v>
      </c>
      <c r="C12" s="0" t="s">
        <v>21</v>
      </c>
      <c r="E12" s="14" t="n">
        <f aca="false">+K12+M12</f>
        <v>14938995.89</v>
      </c>
      <c r="F12" s="14"/>
      <c r="G12" s="14" t="n">
        <v>14938995.89</v>
      </c>
      <c r="H12" s="14"/>
      <c r="I12" s="14" t="n">
        <v>0</v>
      </c>
      <c r="J12" s="14"/>
      <c r="K12" s="14" t="n">
        <f aca="false">+G12+I12</f>
        <v>14938995.89</v>
      </c>
      <c r="L12" s="14"/>
      <c r="M12" s="14" t="n">
        <v>0</v>
      </c>
      <c r="N12" s="14" t="n">
        <v>0</v>
      </c>
      <c r="O12" s="14" t="n">
        <v>0</v>
      </c>
      <c r="P12" s="14" t="n">
        <f aca="false">+N12-O12</f>
        <v>0</v>
      </c>
      <c r="Q12" s="14" t="n">
        <v>14938995.89</v>
      </c>
      <c r="R12" s="14" t="n">
        <f aca="false">+Q12+O12</f>
        <v>14938995.89</v>
      </c>
    </row>
    <row r="13" customFormat="false" ht="12.75" hidden="false" customHeight="false" outlineLevel="0" collapsed="false">
      <c r="A13" s="0" t="s">
        <v>22</v>
      </c>
      <c r="C13" s="0" t="s">
        <v>23</v>
      </c>
      <c r="E13" s="14" t="n">
        <f aca="false">+K13+M13</f>
        <v>13175615.75</v>
      </c>
      <c r="F13" s="14"/>
      <c r="G13" s="14" t="n">
        <v>13018807.25</v>
      </c>
      <c r="H13" s="14"/>
      <c r="I13" s="14" t="n">
        <v>121448.2</v>
      </c>
      <c r="J13" s="14"/>
      <c r="K13" s="14" t="n">
        <f aca="false">+G13+I13</f>
        <v>13140255.45</v>
      </c>
      <c r="L13" s="14"/>
      <c r="M13" s="14" t="n">
        <v>35360.3</v>
      </c>
      <c r="N13" s="14" t="n">
        <v>40518.25</v>
      </c>
      <c r="O13" s="14" t="n">
        <v>5157.95</v>
      </c>
      <c r="P13" s="14" t="n">
        <f aca="false">+N13-O13</f>
        <v>35360.3</v>
      </c>
      <c r="Q13" s="14" t="n">
        <v>13013649.3</v>
      </c>
      <c r="R13" s="14" t="n">
        <f aca="false">+Q13+O13</f>
        <v>13018807.25</v>
      </c>
    </row>
    <row r="14" customFormat="false" ht="12.75" hidden="false" customHeight="false" outlineLevel="0" collapsed="false">
      <c r="A14" s="0" t="s">
        <v>24</v>
      </c>
      <c r="C14" s="0" t="s">
        <v>25</v>
      </c>
      <c r="E14" s="14" t="n">
        <f aca="false">+K14+M14</f>
        <v>11428212.69</v>
      </c>
      <c r="F14" s="14"/>
      <c r="G14" s="14" t="n">
        <v>11428212.69</v>
      </c>
      <c r="H14" s="14"/>
      <c r="I14" s="14" t="n">
        <v>0</v>
      </c>
      <c r="J14" s="14"/>
      <c r="K14" s="14" t="n">
        <f aca="false">+G14+I14</f>
        <v>11428212.69</v>
      </c>
      <c r="L14" s="14"/>
      <c r="M14" s="14" t="n">
        <v>0</v>
      </c>
      <c r="N14" s="14" t="n">
        <v>0</v>
      </c>
      <c r="O14" s="14" t="n">
        <v>0</v>
      </c>
      <c r="P14" s="14" t="n">
        <f aca="false">+N14-O14</f>
        <v>0</v>
      </c>
      <c r="Q14" s="14" t="n">
        <v>11428212.69</v>
      </c>
      <c r="R14" s="14" t="n">
        <f aca="false">+Q14+O14</f>
        <v>11428212.69</v>
      </c>
    </row>
    <row r="15" customFormat="false" ht="12.75" hidden="false" customHeight="false" outlineLevel="0" collapsed="false">
      <c r="A15" s="0" t="s">
        <v>26</v>
      </c>
      <c r="C15" s="0" t="s">
        <v>27</v>
      </c>
      <c r="E15" s="14" t="n">
        <f aca="false">+K15+M15</f>
        <v>9380293.4</v>
      </c>
      <c r="F15" s="14"/>
      <c r="G15" s="14" t="n">
        <v>8438292.18</v>
      </c>
      <c r="H15" s="14"/>
      <c r="I15" s="14" t="n">
        <v>941070.6</v>
      </c>
      <c r="J15" s="14"/>
      <c r="K15" s="14" t="n">
        <f aca="false">+G15+I15</f>
        <v>9379362.78</v>
      </c>
      <c r="L15" s="14"/>
      <c r="M15" s="14" t="n">
        <v>930.62</v>
      </c>
      <c r="N15" s="14" t="n">
        <v>6458.93</v>
      </c>
      <c r="O15" s="14" t="n">
        <v>5528.31</v>
      </c>
      <c r="P15" s="14" t="n">
        <f aca="false">+N15-O15</f>
        <v>930.62</v>
      </c>
      <c r="Q15" s="14" t="n">
        <v>8432763.87</v>
      </c>
      <c r="R15" s="14" t="n">
        <f aca="false">+Q15+O15</f>
        <v>8438292.18</v>
      </c>
    </row>
    <row r="16" customFormat="false" ht="12.75" hidden="false" customHeight="false" outlineLevel="0" collapsed="false">
      <c r="A16" s="0" t="s">
        <v>28</v>
      </c>
      <c r="C16" s="0" t="s">
        <v>29</v>
      </c>
      <c r="E16" s="14" t="n">
        <f aca="false">+K16+M16</f>
        <v>8372313.35</v>
      </c>
      <c r="F16" s="14"/>
      <c r="G16" s="14" t="n">
        <v>8037446.1</v>
      </c>
      <c r="H16" s="14"/>
      <c r="I16" s="14" t="n">
        <v>328972.69</v>
      </c>
      <c r="J16" s="14"/>
      <c r="K16" s="14" t="n">
        <f aca="false">+G16+I16</f>
        <v>8366418.79</v>
      </c>
      <c r="L16" s="14"/>
      <c r="M16" s="14" t="n">
        <v>5894.56</v>
      </c>
      <c r="N16" s="14" t="n">
        <v>11711.45</v>
      </c>
      <c r="O16" s="14" t="n">
        <v>5816.89</v>
      </c>
      <c r="P16" s="14" t="n">
        <f aca="false">+N16-O16</f>
        <v>5894.56</v>
      </c>
      <c r="Q16" s="14" t="n">
        <v>8031629.21</v>
      </c>
      <c r="R16" s="14" t="n">
        <f aca="false">+Q16+O16</f>
        <v>8037446.1</v>
      </c>
    </row>
    <row r="17" customFormat="false" ht="12.75" hidden="false" customHeight="false" outlineLevel="0" collapsed="false">
      <c r="A17" s="0" t="s">
        <v>30</v>
      </c>
      <c r="C17" s="0" t="s">
        <v>31</v>
      </c>
      <c r="E17" s="14" t="n">
        <f aca="false">+K17+M17</f>
        <v>6147415.02</v>
      </c>
      <c r="F17" s="14"/>
      <c r="G17" s="14" t="n">
        <v>5747056.48</v>
      </c>
      <c r="H17" s="14"/>
      <c r="I17" s="14" t="n">
        <v>399827.92</v>
      </c>
      <c r="J17" s="14"/>
      <c r="K17" s="14" t="n">
        <f aca="false">+G17+I17</f>
        <v>6146884.4</v>
      </c>
      <c r="L17" s="14"/>
      <c r="M17" s="14" t="n">
        <v>530.62</v>
      </c>
      <c r="N17" s="14" t="n">
        <v>3014</v>
      </c>
      <c r="O17" s="14" t="n">
        <v>2483.38</v>
      </c>
      <c r="P17" s="14" t="n">
        <f aca="false">+N17-O17</f>
        <v>530.62</v>
      </c>
      <c r="Q17" s="14" t="n">
        <v>5744573.1</v>
      </c>
      <c r="R17" s="14" t="n">
        <f aca="false">+Q17+O17</f>
        <v>5747056.48</v>
      </c>
    </row>
    <row r="18" customFormat="false" ht="12.75" hidden="false" customHeight="false" outlineLevel="0" collapsed="false">
      <c r="A18" s="0" t="s">
        <v>32</v>
      </c>
      <c r="C18" s="0" t="s">
        <v>33</v>
      </c>
      <c r="E18" s="14" t="n">
        <f aca="false">+K18+M18</f>
        <v>5571944.8</v>
      </c>
      <c r="F18" s="14"/>
      <c r="G18" s="14" t="n">
        <v>5011131.85</v>
      </c>
      <c r="H18" s="14"/>
      <c r="I18" s="14" t="n">
        <v>558126.47</v>
      </c>
      <c r="J18" s="14"/>
      <c r="K18" s="14" t="n">
        <f aca="false">+G18+I18</f>
        <v>5569258.32</v>
      </c>
      <c r="L18" s="14"/>
      <c r="M18" s="14" t="n">
        <v>2686.48</v>
      </c>
      <c r="N18" s="14" t="n">
        <v>5216.81</v>
      </c>
      <c r="O18" s="14" t="n">
        <v>2530.33</v>
      </c>
      <c r="P18" s="14" t="n">
        <f aca="false">+N18-O18</f>
        <v>2686.48</v>
      </c>
      <c r="Q18" s="14" t="n">
        <v>5008601.52</v>
      </c>
      <c r="R18" s="14" t="n">
        <f aca="false">+Q18+O18</f>
        <v>5011131.85</v>
      </c>
    </row>
    <row r="19" customFormat="false" ht="12.75" hidden="false" customHeight="false" outlineLevel="0" collapsed="false">
      <c r="A19" s="0" t="s">
        <v>34</v>
      </c>
      <c r="C19" s="0" t="s">
        <v>35</v>
      </c>
      <c r="E19" s="14" t="n">
        <f aca="false">+K19+M19</f>
        <v>5191048.27</v>
      </c>
      <c r="F19" s="14"/>
      <c r="G19" s="14" t="n">
        <v>5164482.53</v>
      </c>
      <c r="H19" s="14"/>
      <c r="I19" s="14" t="n">
        <v>10814.94</v>
      </c>
      <c r="J19" s="14"/>
      <c r="K19" s="14" t="n">
        <f aca="false">+G19+I19</f>
        <v>5175297.47</v>
      </c>
      <c r="L19" s="14"/>
      <c r="M19" s="14" t="n">
        <v>15750.8</v>
      </c>
      <c r="N19" s="14" t="n">
        <v>15750.8</v>
      </c>
      <c r="O19" s="14" t="n">
        <v>0</v>
      </c>
      <c r="P19" s="14" t="n">
        <f aca="false">+N19-O19</f>
        <v>15750.8</v>
      </c>
      <c r="Q19" s="14" t="n">
        <v>5164482.53</v>
      </c>
      <c r="R19" s="14" t="n">
        <f aca="false">+Q19+O19</f>
        <v>5164482.53</v>
      </c>
    </row>
    <row r="20" customFormat="false" ht="12.75" hidden="false" customHeight="false" outlineLevel="0" collapsed="false">
      <c r="A20" s="0" t="s">
        <v>36</v>
      </c>
      <c r="C20" s="0" t="s">
        <v>37</v>
      </c>
      <c r="E20" s="14" t="n">
        <f aca="false">+K20+M20</f>
        <v>4824762.58</v>
      </c>
      <c r="F20" s="14"/>
      <c r="G20" s="14" t="n">
        <v>3437325.26</v>
      </c>
      <c r="H20" s="14"/>
      <c r="I20" s="14" t="n">
        <v>1377711.11</v>
      </c>
      <c r="J20" s="14"/>
      <c r="K20" s="14" t="n">
        <f aca="false">+G20+I20</f>
        <v>4815036.37</v>
      </c>
      <c r="L20" s="14"/>
      <c r="M20" s="14" t="n">
        <v>9726.21</v>
      </c>
      <c r="N20" s="14" t="n">
        <v>16028.62</v>
      </c>
      <c r="O20" s="14" t="n">
        <v>6302.41</v>
      </c>
      <c r="P20" s="14" t="n">
        <f aca="false">+N20-O20</f>
        <v>9726.21</v>
      </c>
      <c r="Q20" s="14" t="n">
        <v>3431022.85</v>
      </c>
      <c r="R20" s="14" t="n">
        <f aca="false">+Q20+O20</f>
        <v>3437325.26</v>
      </c>
    </row>
    <row r="21" customFormat="false" ht="12.75" hidden="false" customHeight="false" outlineLevel="0" collapsed="false">
      <c r="A21" s="0" t="s">
        <v>38</v>
      </c>
      <c r="C21" s="0" t="s">
        <v>39</v>
      </c>
      <c r="E21" s="14" t="n">
        <f aca="false">+K21+M21</f>
        <v>4099727.38</v>
      </c>
      <c r="F21" s="14"/>
      <c r="G21" s="14" t="n">
        <v>4037588.48</v>
      </c>
      <c r="H21" s="14"/>
      <c r="I21" s="14" t="n">
        <v>81224.5</v>
      </c>
      <c r="J21" s="14"/>
      <c r="K21" s="14" t="n">
        <f aca="false">+G21+I21</f>
        <v>4118812.98</v>
      </c>
      <c r="L21" s="14"/>
      <c r="M21" s="14" t="n">
        <v>-19085.6</v>
      </c>
      <c r="N21" s="14" t="n">
        <v>-19085.6</v>
      </c>
      <c r="O21" s="14" t="n">
        <v>0</v>
      </c>
      <c r="P21" s="14" t="n">
        <f aca="false">+N21-O21</f>
        <v>-19085.6</v>
      </c>
      <c r="Q21" s="14" t="n">
        <v>4037588.48</v>
      </c>
      <c r="R21" s="14" t="n">
        <f aca="false">+Q21+O21</f>
        <v>4037588.48</v>
      </c>
    </row>
    <row r="22" customFormat="false" ht="12.75" hidden="false" customHeight="false" outlineLevel="0" collapsed="false">
      <c r="A22" s="0" t="s">
        <v>40</v>
      </c>
      <c r="C22" s="0" t="s">
        <v>41</v>
      </c>
      <c r="E22" s="14" t="n">
        <f aca="false">+K22+M22</f>
        <v>3791180.92</v>
      </c>
      <c r="F22" s="14"/>
      <c r="G22" s="14" t="n">
        <v>2930806.16</v>
      </c>
      <c r="H22" s="14"/>
      <c r="I22" s="14" t="n">
        <v>859496.5</v>
      </c>
      <c r="J22" s="14"/>
      <c r="K22" s="14" t="n">
        <f aca="false">+G22+I22</f>
        <v>3790302.66</v>
      </c>
      <c r="L22" s="14"/>
      <c r="M22" s="14" t="n">
        <v>878.26</v>
      </c>
      <c r="N22" s="14" t="n">
        <v>1802.55</v>
      </c>
      <c r="O22" s="14" t="n">
        <v>924.29</v>
      </c>
      <c r="P22" s="14" t="n">
        <f aca="false">+N22-O22</f>
        <v>878.26</v>
      </c>
      <c r="Q22" s="14" t="n">
        <v>2929881.87</v>
      </c>
      <c r="R22" s="14" t="n">
        <f aca="false">+Q22+O22</f>
        <v>2930806.16</v>
      </c>
    </row>
    <row r="23" customFormat="false" ht="12.75" hidden="false" customHeight="false" outlineLevel="0" collapsed="false">
      <c r="A23" s="0" t="s">
        <v>42</v>
      </c>
      <c r="C23" s="0" t="s">
        <v>43</v>
      </c>
      <c r="E23" s="14" t="n">
        <f aca="false">+K23+M23</f>
        <v>3535547.31</v>
      </c>
      <c r="F23" s="14"/>
      <c r="G23" s="14" t="n">
        <v>2839559.55</v>
      </c>
      <c r="H23" s="14"/>
      <c r="I23" s="14" t="n">
        <v>695987.76</v>
      </c>
      <c r="J23" s="14"/>
      <c r="K23" s="14" t="n">
        <f aca="false">+G23+I23</f>
        <v>3535547.31</v>
      </c>
      <c r="L23" s="14"/>
      <c r="M23" s="14" t="n">
        <v>0</v>
      </c>
      <c r="N23" s="14" t="n">
        <v>0</v>
      </c>
      <c r="O23" s="14" t="n">
        <v>0</v>
      </c>
      <c r="P23" s="14" t="n">
        <f aca="false">+N23-O23</f>
        <v>0</v>
      </c>
      <c r="Q23" s="14" t="n">
        <v>2839559.55</v>
      </c>
      <c r="R23" s="14" t="n">
        <f aca="false">+Q23+O23</f>
        <v>2839559.55</v>
      </c>
    </row>
    <row r="24" customFormat="false" ht="12.75" hidden="false" customHeight="false" outlineLevel="0" collapsed="false">
      <c r="A24" s="0" t="s">
        <v>44</v>
      </c>
      <c r="C24" s="0" t="s">
        <v>45</v>
      </c>
      <c r="E24" s="14" t="n">
        <f aca="false">+K24+M24</f>
        <v>3380183.74</v>
      </c>
      <c r="F24" s="14"/>
      <c r="G24" s="14" t="n">
        <v>3375437.73</v>
      </c>
      <c r="H24" s="14"/>
      <c r="I24" s="14" t="n">
        <v>4746.01</v>
      </c>
      <c r="J24" s="14"/>
      <c r="K24" s="14" t="n">
        <f aca="false">+G24+I24</f>
        <v>3380183.74</v>
      </c>
      <c r="L24" s="14"/>
      <c r="M24" s="14" t="n">
        <v>0</v>
      </c>
      <c r="N24" s="14" t="n">
        <v>0</v>
      </c>
      <c r="O24" s="14" t="n">
        <v>0</v>
      </c>
      <c r="P24" s="14" t="n">
        <f aca="false">+N24-O24</f>
        <v>0</v>
      </c>
      <c r="Q24" s="14" t="n">
        <v>3375437.73</v>
      </c>
      <c r="R24" s="14" t="n">
        <f aca="false">+Q24+O24</f>
        <v>3375437.73</v>
      </c>
    </row>
    <row r="25" customFormat="false" ht="12.75" hidden="false" customHeight="false" outlineLevel="0" collapsed="false">
      <c r="A25" s="0" t="s">
        <v>46</v>
      </c>
      <c r="C25" s="0" t="s">
        <v>47</v>
      </c>
      <c r="E25" s="14" t="n">
        <f aca="false">+K25+M25</f>
        <v>3267232.61</v>
      </c>
      <c r="F25" s="14"/>
      <c r="G25" s="14" t="n">
        <v>2856076.46</v>
      </c>
      <c r="H25" s="14"/>
      <c r="I25" s="14" t="n">
        <v>376658.2</v>
      </c>
      <c r="J25" s="14"/>
      <c r="K25" s="14" t="n">
        <f aca="false">+G25+I25</f>
        <v>3232734.66</v>
      </c>
      <c r="L25" s="14"/>
      <c r="M25" s="14" t="n">
        <v>34497.95</v>
      </c>
      <c r="N25" s="14" t="n">
        <v>34497.95</v>
      </c>
      <c r="O25" s="14" t="n">
        <v>0</v>
      </c>
      <c r="P25" s="14" t="n">
        <f aca="false">+N25-O25</f>
        <v>34497.95</v>
      </c>
      <c r="Q25" s="14" t="n">
        <v>2856076.46</v>
      </c>
      <c r="R25" s="14" t="n">
        <f aca="false">+Q25+O25</f>
        <v>2856076.46</v>
      </c>
    </row>
    <row r="26" customFormat="false" ht="12.75" hidden="false" customHeight="false" outlineLevel="0" collapsed="false">
      <c r="A26" s="0" t="s">
        <v>48</v>
      </c>
      <c r="C26" s="0" t="s">
        <v>49</v>
      </c>
      <c r="E26" s="14" t="n">
        <f aca="false">+K26+M26</f>
        <v>3092703.93</v>
      </c>
      <c r="F26" s="14"/>
      <c r="G26" s="14" t="n">
        <v>2408091.32</v>
      </c>
      <c r="H26" s="14"/>
      <c r="I26" s="14" t="n">
        <v>673898.26</v>
      </c>
      <c r="J26" s="14"/>
      <c r="K26" s="14" t="n">
        <f aca="false">+G26+I26</f>
        <v>3081989.58</v>
      </c>
      <c r="L26" s="14"/>
      <c r="M26" s="14" t="n">
        <v>10714.35</v>
      </c>
      <c r="N26" s="14" t="n">
        <v>10898.38</v>
      </c>
      <c r="O26" s="14" t="n">
        <v>184.03</v>
      </c>
      <c r="P26" s="14" t="n">
        <f aca="false">+N26-O26</f>
        <v>10714.35</v>
      </c>
      <c r="Q26" s="14" t="n">
        <v>2407907.29</v>
      </c>
      <c r="R26" s="14" t="n">
        <f aca="false">+Q26+O26</f>
        <v>2408091.32</v>
      </c>
    </row>
    <row r="27" customFormat="false" ht="12.75" hidden="false" customHeight="false" outlineLevel="0" collapsed="false">
      <c r="A27" s="0" t="s">
        <v>50</v>
      </c>
      <c r="C27" s="0" t="s">
        <v>51</v>
      </c>
      <c r="E27" s="14" t="n">
        <f aca="false">+K27+M27</f>
        <v>3082015.61</v>
      </c>
      <c r="F27" s="14"/>
      <c r="G27" s="14" t="n">
        <v>3071610.01</v>
      </c>
      <c r="H27" s="14"/>
      <c r="I27" s="14" t="n">
        <v>0</v>
      </c>
      <c r="J27" s="14"/>
      <c r="K27" s="14" t="n">
        <f aca="false">+G27+I27</f>
        <v>3071610.01</v>
      </c>
      <c r="L27" s="14"/>
      <c r="M27" s="14" t="n">
        <v>10405.6</v>
      </c>
      <c r="N27" s="14" t="n">
        <v>10405.6</v>
      </c>
      <c r="O27" s="14" t="n">
        <v>0</v>
      </c>
      <c r="P27" s="14" t="n">
        <f aca="false">+N27-O27</f>
        <v>10405.6</v>
      </c>
      <c r="Q27" s="14" t="n">
        <v>3071610.01</v>
      </c>
      <c r="R27" s="14" t="n">
        <f aca="false">+Q27+O27</f>
        <v>3071610.01</v>
      </c>
    </row>
    <row r="28" customFormat="false" ht="12.75" hidden="false" customHeight="false" outlineLevel="0" collapsed="false">
      <c r="A28" s="0" t="s">
        <v>52</v>
      </c>
      <c r="C28" s="0" t="s">
        <v>53</v>
      </c>
      <c r="E28" s="14" t="n">
        <f aca="false">+K28+M28</f>
        <v>2979778.09</v>
      </c>
      <c r="F28" s="14"/>
      <c r="G28" s="14" t="n">
        <v>2850978.99</v>
      </c>
      <c r="H28" s="14"/>
      <c r="I28" s="14" t="n">
        <v>125984.7</v>
      </c>
      <c r="J28" s="14"/>
      <c r="K28" s="14" t="n">
        <f aca="false">+G28+I28</f>
        <v>2976963.69</v>
      </c>
      <c r="L28" s="14"/>
      <c r="M28" s="14" t="n">
        <v>2814.4</v>
      </c>
      <c r="N28" s="14" t="n">
        <v>2814.4</v>
      </c>
      <c r="O28" s="14" t="n">
        <v>0</v>
      </c>
      <c r="P28" s="14" t="n">
        <f aca="false">+N28-O28</f>
        <v>2814.4</v>
      </c>
      <c r="Q28" s="14" t="n">
        <v>2850978.99</v>
      </c>
      <c r="R28" s="14" t="n">
        <f aca="false">+Q28+O28</f>
        <v>2850978.99</v>
      </c>
    </row>
    <row r="29" customFormat="false" ht="12.75" hidden="false" customHeight="false" outlineLevel="0" collapsed="false">
      <c r="A29" s="0" t="s">
        <v>54</v>
      </c>
      <c r="C29" s="0" t="s">
        <v>55</v>
      </c>
      <c r="E29" s="14" t="n">
        <f aca="false">+K29+M29</f>
        <v>2725496.86</v>
      </c>
      <c r="F29" s="14"/>
      <c r="G29" s="14" t="n">
        <v>2685399.5</v>
      </c>
      <c r="H29" s="14"/>
      <c r="I29" s="14" t="n">
        <v>0</v>
      </c>
      <c r="J29" s="14"/>
      <c r="K29" s="14" t="n">
        <f aca="false">+G29+I29</f>
        <v>2685399.5</v>
      </c>
      <c r="L29" s="14"/>
      <c r="M29" s="14" t="n">
        <v>40097.36</v>
      </c>
      <c r="N29" s="14" t="n">
        <v>41078.32</v>
      </c>
      <c r="O29" s="14" t="n">
        <v>980.96</v>
      </c>
      <c r="P29" s="14" t="n">
        <f aca="false">+N29-O29</f>
        <v>40097.36</v>
      </c>
      <c r="Q29" s="14" t="n">
        <v>2684418.54</v>
      </c>
      <c r="R29" s="14" t="n">
        <f aca="false">+Q29+O29</f>
        <v>2685399.5</v>
      </c>
    </row>
    <row r="30" customFormat="false" ht="12.75" hidden="false" customHeight="false" outlineLevel="0" collapsed="false">
      <c r="A30" s="0" t="s">
        <v>56</v>
      </c>
      <c r="C30" s="0" t="s">
        <v>57</v>
      </c>
      <c r="E30" s="14" t="n">
        <f aca="false">+K30+M30</f>
        <v>2599389.36</v>
      </c>
      <c r="F30" s="14"/>
      <c r="G30" s="14" t="n">
        <v>2571752.44</v>
      </c>
      <c r="H30" s="14"/>
      <c r="I30" s="14" t="n">
        <v>27636.92</v>
      </c>
      <c r="J30" s="14"/>
      <c r="K30" s="14" t="n">
        <f aca="false">+G30+I30</f>
        <v>2599389.36</v>
      </c>
      <c r="L30" s="14"/>
      <c r="M30" s="14" t="n">
        <v>0</v>
      </c>
      <c r="N30" s="14" t="n">
        <v>0</v>
      </c>
      <c r="O30" s="14" t="n">
        <v>0</v>
      </c>
      <c r="P30" s="14" t="n">
        <f aca="false">+N30-O30</f>
        <v>0</v>
      </c>
      <c r="Q30" s="14" t="n">
        <v>2571752.44</v>
      </c>
      <c r="R30" s="14" t="n">
        <f aca="false">+Q30+O30</f>
        <v>2571752.44</v>
      </c>
    </row>
    <row r="31" customFormat="false" ht="12.75" hidden="false" customHeight="false" outlineLevel="0" collapsed="false">
      <c r="C31" s="0" t="s">
        <v>58</v>
      </c>
      <c r="E31" s="14" t="n">
        <f aca="false">+K31+M31</f>
        <v>77439854.47</v>
      </c>
      <c r="F31" s="14"/>
      <c r="G31" s="14" t="n">
        <v>64471534.88</v>
      </c>
      <c r="H31" s="14"/>
      <c r="I31" s="14" t="n">
        <v>13043487.6</v>
      </c>
      <c r="J31" s="14"/>
      <c r="K31" s="14" t="n">
        <f aca="false">+G31+I31</f>
        <v>77515022.48</v>
      </c>
      <c r="L31" s="14"/>
      <c r="M31" s="14" t="n">
        <v>-75168.01</v>
      </c>
      <c r="N31" s="14" t="n">
        <v>121490.57</v>
      </c>
      <c r="O31" s="14" t="n">
        <v>196658.58</v>
      </c>
      <c r="P31" s="14" t="n">
        <f aca="false">+N31-O31</f>
        <v>-75168.01</v>
      </c>
      <c r="Q31" s="14" t="n">
        <v>64274876.3</v>
      </c>
      <c r="R31" s="14" t="n">
        <f aca="false">+Q31+O31</f>
        <v>64471534.88</v>
      </c>
    </row>
    <row r="32" customFormat="false" ht="12.75" hidden="false" customHeight="false" outlineLevel="0" collapsed="false">
      <c r="C32" s="0" t="s">
        <v>77</v>
      </c>
      <c r="E32" s="14" t="n">
        <f aca="false">SUM(E6:E31)</f>
        <v>442870579.32</v>
      </c>
      <c r="F32" s="14"/>
      <c r="G32" s="14" t="n">
        <f aca="false">SUM(G6:G31)</f>
        <v>406103039.07</v>
      </c>
      <c r="H32" s="14"/>
      <c r="I32" s="14" t="n">
        <f aca="false">SUM(I6:I31)</f>
        <v>35976196.78</v>
      </c>
      <c r="J32" s="14"/>
      <c r="K32" s="14" t="n">
        <f aca="false">SUM(K6:K31)</f>
        <v>442079235.85</v>
      </c>
      <c r="L32" s="14"/>
      <c r="M32" s="14" t="n">
        <f aca="false">SUM(M6:M31)</f>
        <v>791343.47</v>
      </c>
      <c r="N32" s="14"/>
      <c r="O32" s="14"/>
      <c r="P32" s="14"/>
      <c r="Q32" s="14"/>
      <c r="R32" s="14"/>
    </row>
    <row r="33" customFormat="false" ht="12.75" hidden="false" customHeight="false" outlineLevel="0" collapsed="false">
      <c r="C33" s="19" t="s">
        <v>60</v>
      </c>
      <c r="E33" s="14" t="n">
        <v>9819421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customFormat="false" ht="12.75" hidden="false" customHeight="false" outlineLevel="0" collapsed="false">
      <c r="C34" s="0" t="s">
        <v>61</v>
      </c>
      <c r="E34" s="14" t="n">
        <f aca="false">+E32+E33</f>
        <v>452690000.32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customFormat="false" ht="12.75" hidden="false" customHeight="false" outlineLevel="0" collapsed="false"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customFormat="false" ht="12.75" hidden="false" customHeight="false" outlineLevel="0" collapsed="false"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customFormat="false" ht="12.75" hidden="false" customHeight="false" outlineLevel="0" collapsed="false">
      <c r="E37" s="2"/>
      <c r="F37" s="2"/>
      <c r="N37" s="2"/>
    </row>
    <row r="38" customFormat="false" ht="12.75" hidden="false" customHeight="false" outlineLevel="0" collapsed="false">
      <c r="E38" s="2"/>
      <c r="F38" s="2"/>
      <c r="N38" s="2"/>
    </row>
    <row r="40" customFormat="false" ht="12.75" hidden="false" customHeight="false" outlineLevel="0" collapsed="false">
      <c r="S40" s="14"/>
    </row>
    <row r="41" customFormat="false" ht="12.75" hidden="false" customHeight="false" outlineLevel="0" collapsed="false">
      <c r="S41" s="14"/>
    </row>
    <row r="42" customFormat="false" ht="12.75" hidden="false" customHeight="false" outlineLevel="0" collapsed="false">
      <c r="S42" s="14"/>
    </row>
    <row r="43" customFormat="false" ht="12.75" hidden="false" customHeight="false" outlineLevel="0" collapsed="false">
      <c r="S43" s="14"/>
    </row>
    <row r="44" customFormat="false" ht="12.75" hidden="false" customHeight="false" outlineLevel="0" collapsed="false">
      <c r="S44" s="14"/>
    </row>
    <row r="45" customFormat="false" ht="12.75" hidden="false" customHeight="false" outlineLevel="0" collapsed="false">
      <c r="S45" s="14"/>
    </row>
    <row r="46" customFormat="false" ht="12.75" hidden="false" customHeight="false" outlineLevel="0" collapsed="false">
      <c r="S46" s="14"/>
    </row>
    <row r="47" customFormat="false" ht="12.75" hidden="false" customHeight="false" outlineLevel="0" collapsed="false">
      <c r="S47" s="14"/>
    </row>
    <row r="48" customFormat="false" ht="12.75" hidden="false" customHeight="false" outlineLevel="0" collapsed="false">
      <c r="S48" s="14"/>
    </row>
    <row r="49" customFormat="false" ht="12.75" hidden="false" customHeight="false" outlineLevel="0" collapsed="false">
      <c r="S49" s="14"/>
    </row>
    <row r="50" customFormat="false" ht="12.75" hidden="false" customHeight="false" outlineLevel="0" collapsed="false">
      <c r="S50" s="14"/>
    </row>
    <row r="51" customFormat="false" ht="12.75" hidden="false" customHeight="false" outlineLevel="0" collapsed="false">
      <c r="S51" s="14"/>
    </row>
    <row r="52" customFormat="false" ht="12.75" hidden="false" customHeight="false" outlineLevel="0" collapsed="false">
      <c r="S52" s="14"/>
    </row>
    <row r="53" customFormat="false" ht="12.75" hidden="false" customHeight="false" outlineLevel="0" collapsed="false">
      <c r="S53" s="14"/>
    </row>
    <row r="54" customFormat="false" ht="12.75" hidden="false" customHeight="false" outlineLevel="0" collapsed="false">
      <c r="S54" s="14"/>
    </row>
    <row r="55" customFormat="false" ht="12.75" hidden="false" customHeight="false" outlineLevel="0" collapsed="false">
      <c r="S55" s="14"/>
    </row>
    <row r="56" customFormat="false" ht="12.75" hidden="false" customHeight="false" outlineLevel="0" collapsed="false">
      <c r="S56" s="14"/>
    </row>
    <row r="57" customFormat="false" ht="12.75" hidden="false" customHeight="false" outlineLevel="0" collapsed="false">
      <c r="S57" s="14"/>
    </row>
    <row r="58" customFormat="false" ht="12.75" hidden="false" customHeight="false" outlineLevel="0" collapsed="false">
      <c r="S58" s="14"/>
    </row>
    <row r="59" customFormat="false" ht="12.75" hidden="false" customHeight="false" outlineLevel="0" collapsed="false">
      <c r="S59" s="14"/>
    </row>
    <row r="60" customFormat="false" ht="12.75" hidden="false" customHeight="false" outlineLevel="0" collapsed="false">
      <c r="S60" s="14"/>
    </row>
    <row r="61" customFormat="false" ht="12.75" hidden="false" customHeight="false" outlineLevel="0" collapsed="false">
      <c r="S61" s="14"/>
    </row>
    <row r="62" customFormat="false" ht="12.75" hidden="false" customHeight="false" outlineLevel="0" collapsed="false">
      <c r="S62" s="14"/>
    </row>
    <row r="63" customFormat="false" ht="12.75" hidden="false" customHeight="false" outlineLevel="0" collapsed="false">
      <c r="S63" s="14"/>
    </row>
    <row r="64" customFormat="false" ht="12.75" hidden="false" customHeight="false" outlineLevel="0" collapsed="false">
      <c r="S64" s="14"/>
    </row>
    <row r="65" customFormat="false" ht="12.75" hidden="false" customHeight="false" outlineLevel="0" collapsed="false">
      <c r="S65" s="14"/>
    </row>
    <row r="66" customFormat="false" ht="12.75" hidden="false" customHeight="false" outlineLevel="0" collapsed="false">
      <c r="S66" s="14"/>
    </row>
    <row r="67" customFormat="false" ht="12.75" hidden="false" customHeight="false" outlineLevel="0" collapsed="false">
      <c r="S67" s="14"/>
    </row>
    <row r="68" customFormat="false" ht="12.75" hidden="false" customHeight="false" outlineLevel="0" collapsed="false">
      <c r="S68" s="14"/>
    </row>
    <row r="69" customFormat="false" ht="12.75" hidden="false" customHeight="false" outlineLevel="0" collapsed="false">
      <c r="S69" s="14"/>
    </row>
    <row r="70" customFormat="false" ht="12.75" hidden="false" customHeight="false" outlineLevel="0" collapsed="false">
      <c r="S70" s="14"/>
    </row>
    <row r="71" customFormat="false" ht="12.75" hidden="false" customHeight="false" outlineLevel="0" collapsed="false"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</row>
    <row r="72" customFormat="false" ht="12.75" hidden="false" customHeight="false" outlineLevel="0" collapsed="false"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</row>
    <row r="73" customFormat="false" ht="12.75" hidden="false" customHeight="false" outlineLevel="0" collapsed="false"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</row>
    <row r="74" customFormat="false" ht="12.75" hidden="false" customHeight="false" outlineLevel="0" collapsed="false"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</row>
    <row r="75" customFormat="false" ht="12.75" hidden="false" customHeight="false" outlineLevel="0" collapsed="false"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</row>
    <row r="76" customFormat="false" ht="12.75" hidden="false" customHeight="false" outlineLevel="0" collapsed="false"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</row>
    <row r="77" customFormat="false" ht="12.75" hidden="false" customHeight="false" outlineLevel="0" collapsed="false"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</row>
    <row r="78" customFormat="false" ht="12.75" hidden="false" customHeight="false" outlineLevel="0" collapsed="false"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</row>
    <row r="79" customFormat="false" ht="12.75" hidden="false" customHeight="false" outlineLevel="0" collapsed="false"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</row>
    <row r="80" customFormat="false" ht="12.75" hidden="false" customHeight="false" outlineLevel="0" collapsed="false"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</row>
    <row r="81" customFormat="false" ht="12.75" hidden="false" customHeight="false" outlineLevel="0" collapsed="false"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</row>
    <row r="82" customFormat="false" ht="12.75" hidden="false" customHeight="false" outlineLevel="0" collapsed="false"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</row>
    <row r="83" customFormat="false" ht="12.75" hidden="false" customHeight="false" outlineLevel="0" collapsed="false"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</row>
    <row r="84" customFormat="false" ht="12.75" hidden="false" customHeight="false" outlineLevel="0" collapsed="false"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</row>
    <row r="85" customFormat="false" ht="12.75" hidden="false" customHeight="false" outlineLevel="0" collapsed="false"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</row>
    <row r="86" customFormat="false" ht="12.75" hidden="false" customHeight="false" outlineLevel="0" collapsed="false"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</row>
  </sheetData>
  <mergeCells count="1">
    <mergeCell ref="G4:K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B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</cols>
  <sheetData>
    <row r="4" customFormat="false" ht="12.75" hidden="false" customHeight="false" outlineLevel="0" collapsed="false">
      <c r="A4" s="2" t="n">
        <v>2649373</v>
      </c>
      <c r="B4" s="0" t="s">
        <v>78</v>
      </c>
    </row>
    <row r="5" customFormat="false" ht="12.75" hidden="false" customHeight="false" outlineLevel="0" collapsed="false">
      <c r="A5" s="2" t="n">
        <v>-389016.68</v>
      </c>
      <c r="B5" s="0" t="s">
        <v>79</v>
      </c>
    </row>
    <row r="6" customFormat="false" ht="12.75" hidden="false" customHeight="false" outlineLevel="0" collapsed="false">
      <c r="A6" s="2" t="n">
        <v>27894.55</v>
      </c>
      <c r="B6" s="0" t="s">
        <v>80</v>
      </c>
    </row>
    <row r="7" customFormat="false" ht="12.75" hidden="false" customHeight="false" outlineLevel="0" collapsed="false">
      <c r="A7" s="2" t="n">
        <v>-36018</v>
      </c>
      <c r="B7" s="0" t="s">
        <v>81</v>
      </c>
    </row>
    <row r="8" customFormat="false" ht="12.75" hidden="false" customHeight="false" outlineLevel="0" collapsed="false">
      <c r="A8" s="2" t="n">
        <v>-120032</v>
      </c>
      <c r="B8" s="0" t="s">
        <v>82</v>
      </c>
    </row>
    <row r="9" customFormat="false" ht="12.75" hidden="false" customHeight="false" outlineLevel="0" collapsed="false">
      <c r="A9" s="2" t="n">
        <v>29976</v>
      </c>
      <c r="B9" s="0" t="s">
        <v>81</v>
      </c>
    </row>
    <row r="10" customFormat="false" ht="12.75" hidden="false" customHeight="false" outlineLevel="0" collapsed="false">
      <c r="A10" s="2"/>
    </row>
    <row r="11" customFormat="false" ht="12.75" hidden="false" customHeight="false" outlineLevel="0" collapsed="false">
      <c r="A11" s="2" t="n">
        <v>-1085.6</v>
      </c>
    </row>
    <row r="12" customFormat="false" ht="12.75" hidden="false" customHeight="false" outlineLevel="0" collapsed="false">
      <c r="A12" s="2"/>
    </row>
    <row r="13" customFormat="false" ht="12.75" hidden="false" customHeight="false" outlineLevel="0" collapsed="false">
      <c r="A13" s="2" t="n">
        <v>248418.41</v>
      </c>
      <c r="B13" s="0" t="s">
        <v>83</v>
      </c>
    </row>
    <row r="14" customFormat="false" ht="12.75" hidden="false" customHeight="false" outlineLevel="0" collapsed="false">
      <c r="A14" s="2" t="n">
        <f aca="false">SUM(A4:A13)</f>
        <v>2409509.68</v>
      </c>
    </row>
    <row r="15" customFormat="false" ht="12.75" hidden="false" customHeight="false" outlineLevel="0" collapsed="false">
      <c r="A1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1999-01-11T12:06:11Z</dcterms:created>
  <dc:creator>Northern Natural Gas</dc:creator>
  <dc:description/>
  <dc:language>en-US</dc:language>
  <cp:lastModifiedBy>ET&amp;S Lan Support</cp:lastModifiedBy>
  <cp:lastPrinted>2000-02-02T20:05:48Z</cp:lastPrinted>
  <cp:revision>0</cp:revision>
  <dc:subject/>
  <dc:title/>
</cp:coreProperties>
</file>