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" sheetId="1" state="hidden" r:id="rId3"/>
    <sheet name="taskingletter" sheetId="2" state="visible" r:id="rId4"/>
    <sheet name="simplesummary" sheetId="3" state="visible" r:id="rId5"/>
    <sheet name="deliverables" sheetId="4" state="visible" r:id="rId6"/>
    <sheet name="studyrequirements" sheetId="5" state="visible" r:id="rId7"/>
    <sheet name="Sheet7" sheetId="6" state="visible" r:id="rId8"/>
    <sheet name="Sheet8" sheetId="7" state="visible" r:id="rId9"/>
    <sheet name="Sheet9" sheetId="8" state="visible" r:id="rId10"/>
    <sheet name="Sheet10" sheetId="9" state="visible" r:id="rId11"/>
    <sheet name="Sheet11" sheetId="10" state="visible" r:id="rId12"/>
    <sheet name="Sheet12" sheetId="11" state="visible" r:id="rId13"/>
    <sheet name="Sheet13" sheetId="12" state="visible" r:id="rId14"/>
    <sheet name="Sheet14" sheetId="13" state="visible" r:id="rId15"/>
    <sheet name="Sheet15" sheetId="14" state="visible" r:id="rId16"/>
    <sheet name="Sheet1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<sst xmlns="http://schemas.openxmlformats.org/spreadsheetml/2006/main" count="322" uniqueCount="155">
  <si>
    <t xml:space="preserve">ENRON ENGINEERING &amp; CONSTRUCTION TASKING LETTER</t>
  </si>
  <si>
    <t xml:space="preserve">Customer Company Name</t>
  </si>
  <si>
    <t xml:space="preserve">Enron North America</t>
  </si>
  <si>
    <t xml:space="preserve">Date:</t>
  </si>
  <si>
    <t xml:space="preserve">1. Project Name</t>
  </si>
  <si>
    <t xml:space="preserve">Delmarva Project Due Diligence</t>
  </si>
  <si>
    <t xml:space="preserve">Start Date:</t>
  </si>
  <si>
    <t xml:space="preserve">312 MW SCGT facility</t>
  </si>
  <si>
    <t xml:space="preserve">2. Scope of work requested (Provide attachment if necessary):</t>
  </si>
  <si>
    <t xml:space="preserve">see attached</t>
  </si>
  <si>
    <t xml:space="preserve">Project is a 312  MW nominal rated SCGT located in Virginia</t>
  </si>
  <si>
    <t xml:space="preserve">3. Cost Estimate:</t>
  </si>
  <si>
    <t xml:space="preserve">(provide additional detail with attachment if necessary)</t>
  </si>
  <si>
    <t xml:space="preserve">4. Completion Date:</t>
  </si>
  <si>
    <t xml:space="preserve">(provide milestone(s) by attachment if necessary)</t>
  </si>
  <si>
    <t xml:space="preserve">Estimate by:</t>
  </si>
  <si>
    <t xml:space="preserve">EE&amp;CC Development Engineer</t>
  </si>
  <si>
    <t xml:space="preserve">Bruce Golden</t>
  </si>
  <si>
    <t xml:space="preserve">print name</t>
  </si>
  <si>
    <t xml:space="preserve">EE&amp;CC Project Manager</t>
  </si>
  <si>
    <t xml:space="preserve"> </t>
  </si>
  <si>
    <t xml:space="preserve">EE&amp;CC Vice President Approval</t>
  </si>
  <si>
    <t xml:space="preserve">signature</t>
  </si>
  <si>
    <t xml:space="preserve">EE&amp;CC VP Proj Dev Approval</t>
  </si>
  <si>
    <t xml:space="preserve">(if estimate over $50,000)</t>
  </si>
  <si>
    <t xml:space="preserve">EE&amp;CC Development Engineer Approval</t>
  </si>
  <si>
    <t xml:space="preserve">Signature</t>
  </si>
  <si>
    <t xml:space="preserve">EE&amp;CC Project Manager Approval</t>
  </si>
  <si>
    <t xml:space="preserve">Customer's Representative</t>
  </si>
  <si>
    <t xml:space="preserve">Print Name</t>
  </si>
  <si>
    <t xml:space="preserve">Customer's Approval</t>
  </si>
  <si>
    <t xml:space="preserve">5. EE&amp;CC Work Order Number:</t>
  </si>
  <si>
    <t xml:space="preserve">Accounting Signature:</t>
  </si>
  <si>
    <t xml:space="preserve">6. Tasking Letter Closure</t>
  </si>
  <si>
    <t xml:space="preserve">Completed:</t>
  </si>
  <si>
    <t xml:space="preserve">Cancelled:</t>
  </si>
  <si>
    <t xml:space="preserve">Final Cost:</t>
  </si>
  <si>
    <t xml:space="preserve">EE&amp;CC Manager</t>
  </si>
  <si>
    <t xml:space="preserve">Lead Developer</t>
  </si>
  <si>
    <t xml:space="preserve">EECC PROJECT STAFFING</t>
  </si>
  <si>
    <t xml:space="preserve">Total</t>
  </si>
  <si>
    <t xml:space="preserve">rate</t>
  </si>
  <si>
    <t xml:space="preserve">Total Costs</t>
  </si>
  <si>
    <t xml:space="preserve">mnhrs</t>
  </si>
  <si>
    <t xml:space="preserve">$/mnhr</t>
  </si>
  <si>
    <t xml:space="preserve">PROJECT MANAGER</t>
  </si>
  <si>
    <t xml:space="preserve">PROJECT ENGINEERING MANAGER</t>
  </si>
  <si>
    <t xml:space="preserve">ASSISTANT PROJECT MANAGER</t>
  </si>
  <si>
    <t xml:space="preserve">ENVIRONMENTAL SUPPORT/ENGR</t>
  </si>
  <si>
    <t xml:space="preserve">ESTIMATING</t>
  </si>
  <si>
    <t xml:space="preserve">SCHEDULING</t>
  </si>
  <si>
    <t xml:space="preserve">COST ENGINEERING</t>
  </si>
  <si>
    <t xml:space="preserve">SPEC/EVAL ENGR</t>
  </si>
  <si>
    <t xml:space="preserve">PERFORMANCE/PROCESS ENGINEERING</t>
  </si>
  <si>
    <t xml:space="preserve">CONTRACTS</t>
  </si>
  <si>
    <t xml:space="preserve">CAD/design</t>
  </si>
  <si>
    <t xml:space="preserve">SECRETRIAL/ADMIN</t>
  </si>
  <si>
    <t xml:space="preserve">TOTAL</t>
  </si>
  <si>
    <t xml:space="preserve">TOTAL EQUIVALENT STAFFING</t>
  </si>
  <si>
    <t xml:space="preserve">NON-PAYROLL EXPENSES</t>
  </si>
  <si>
    <t xml:space="preserve">TRAVEL</t>
  </si>
  <si>
    <t xml:space="preserve">MISCELLANEOUS EXPENSES</t>
  </si>
  <si>
    <t xml:space="preserve">TOTAL NON-PAYROLL EXPENSE</t>
  </si>
  <si>
    <t xml:space="preserve">THIRD PARTY COSTS</t>
  </si>
  <si>
    <t xml:space="preserve">Environmental consultant</t>
  </si>
  <si>
    <t xml:space="preserve">TOTAL THIRD PARTY EXPENSE</t>
  </si>
  <si>
    <t xml:space="preserve">CONTINGENCY</t>
  </si>
  <si>
    <t xml:space="preserve">TOTAL COSTS</t>
  </si>
  <si>
    <t xml:space="preserve">rounded COSTS</t>
  </si>
  <si>
    <t xml:space="preserve">DEVELOPMENT ENGINEERING SUPPORT</t>
  </si>
  <si>
    <t xml:space="preserve">LEAD DE GENERAL MANAGER</t>
  </si>
  <si>
    <t xml:space="preserve">DE GENERAL MANAGER</t>
  </si>
  <si>
    <t xml:space="preserve">Delmarva Power Project Due Diligence</t>
  </si>
  <si>
    <t xml:space="preserve">Section number</t>
  </si>
  <si>
    <t xml:space="preserve">Section Description</t>
  </si>
  <si>
    <t xml:space="preserve">Example/Basis</t>
  </si>
  <si>
    <t xml:space="preserve">Responsible to execute</t>
  </si>
  <si>
    <t xml:space="preserve">TABLE OF CONTENTS</t>
  </si>
  <si>
    <t xml:space="preserve">Section</t>
  </si>
  <si>
    <t xml:space="preserve">Section Title</t>
  </si>
  <si>
    <t xml:space="preserve">Executive Summary</t>
  </si>
  <si>
    <t xml:space="preserve">Facility Design</t>
  </si>
  <si>
    <t xml:space="preserve">Station Performance</t>
  </si>
  <si>
    <t xml:space="preserve">Project Cost and Schedule</t>
  </si>
  <si>
    <t xml:space="preserve">Environmental, Permits and Licenses</t>
  </si>
  <si>
    <t xml:space="preserve">Contracts and Agreements</t>
  </si>
  <si>
    <t xml:space="preserve">Risk and Insurance Assessment</t>
  </si>
  <si>
    <t xml:space="preserve">Economic Analysis</t>
  </si>
  <si>
    <t xml:space="preserve">Conclusions</t>
  </si>
  <si>
    <t xml:space="preserve">Introduction</t>
  </si>
  <si>
    <t xml:space="preserve">Scope of Work</t>
  </si>
  <si>
    <t xml:space="preserve">Project Description</t>
  </si>
  <si>
    <t xml:space="preserve">Principal Project Participants</t>
  </si>
  <si>
    <t xml:space="preserve">Approach</t>
  </si>
  <si>
    <t xml:space="preserve">General Facility Design</t>
  </si>
  <si>
    <t xml:space="preserve">Mechanical Systems</t>
  </si>
  <si>
    <t xml:space="preserve">Civil, Structural and Geotechnical</t>
  </si>
  <si>
    <t xml:space="preserve">Electrical Systems</t>
  </si>
  <si>
    <t xml:space="preserve">Instrumentation and Controls</t>
  </si>
  <si>
    <t xml:space="preserve">Water Treatment</t>
  </si>
  <si>
    <t xml:space="preserve">Off-Sites</t>
  </si>
  <si>
    <t xml:space="preserve">Availability</t>
  </si>
  <si>
    <t xml:space="preserve">Performance Guarantees</t>
  </si>
  <si>
    <t xml:space="preserve">Power Production</t>
  </si>
  <si>
    <t xml:space="preserve">Fuel Consumption</t>
  </si>
  <si>
    <t xml:space="preserve">Performance Testing</t>
  </si>
  <si>
    <t xml:space="preserve">Project Costs</t>
  </si>
  <si>
    <t xml:space="preserve">EPC Cost</t>
  </si>
  <si>
    <t xml:space="preserve">Owner Soft Costs</t>
  </si>
  <si>
    <t xml:space="preserve">Annual Operating and Maintenance Cost</t>
  </si>
  <si>
    <t xml:space="preserve">Project Schedule</t>
  </si>
  <si>
    <t xml:space="preserve">Schedule Overview</t>
  </si>
  <si>
    <t xml:space="preserve">Engineering and Procurement</t>
  </si>
  <si>
    <t xml:space="preserve">Construction Schedule</t>
  </si>
  <si>
    <t xml:space="preserve">Environmental and Permitting</t>
  </si>
  <si>
    <t xml:space="preserve">Review of Available Permits and Licenses</t>
  </si>
  <si>
    <t xml:space="preserve">Un-issued Permits and Licenses</t>
  </si>
  <si>
    <t xml:space="preserve">Engineering, Procurement and Construction Contract</t>
  </si>
  <si>
    <t xml:space="preserve">Power Purchase Agreement</t>
  </si>
  <si>
    <t xml:space="preserve">Operations and Maintenance Agreement</t>
  </si>
  <si>
    <t xml:space="preserve">Major Equipment Purchase Orders</t>
  </si>
  <si>
    <t xml:space="preserve">Fuel Agreement</t>
  </si>
  <si>
    <t xml:space="preserve">Engineering, Procurement and Construction Agreement</t>
  </si>
  <si>
    <t xml:space="preserve">Default Considerations</t>
  </si>
  <si>
    <t xml:space="preserve">Likely overhaul scope, schedule and cost</t>
  </si>
  <si>
    <t xml:space="preserve">O&amp;M planning</t>
  </si>
  <si>
    <t xml:space="preserve">DELMARVA</t>
  </si>
  <si>
    <t xml:space="preserve">DE</t>
  </si>
  <si>
    <t xml:space="preserve">discipline</t>
  </si>
  <si>
    <t xml:space="preserve">mnhr</t>
  </si>
  <si>
    <t xml:space="preserve">total</t>
  </si>
  <si>
    <t xml:space="preserve">COMPOSITE</t>
  </si>
  <si>
    <t xml:space="preserve">DE prepares project summary fill-in data sheets</t>
  </si>
  <si>
    <t xml:space="preserve">meeting with discipline lead to informally review project/issue description, possible scope of work, available information and/or sources of data and solicit</t>
  </si>
  <si>
    <t xml:space="preserve">discipline questions, interface issues, possible staff, schedule, deliverables</t>
  </si>
  <si>
    <t xml:space="preserve">discipline prepares summary scope of work, estimate of resources/estimate of third party costs, summary of deliverables (attach examples of deliverables)</t>
  </si>
  <si>
    <t xml:space="preserve">if examples not available - at least table of contents</t>
  </si>
  <si>
    <t xml:space="preserve">DE prepares with PM tasking letter to cover all disciplines necessary for work , obtains customer approval, AFE signoff, has EE&amp;CC paperwork established</t>
  </si>
  <si>
    <t xml:space="preserve">DE conducts "kickoff" meeting with discipline </t>
  </si>
  <si>
    <t xml:space="preserve">discipline takes minutes and publishes</t>
  </si>
  <si>
    <t xml:space="preserve">Discipline conducts "discovery" - gets vendor data, plant data, weather data, …..</t>
  </si>
  <si>
    <t xml:space="preserve">work, work, work</t>
  </si>
  <si>
    <t xml:space="preserve">Discipline lead reviews "first look" results with engineer</t>
  </si>
  <si>
    <t xml:space="preserve">first look review meeting with engineer, lead discipline engineer, EE&amp;CC DE/Business Dev</t>
  </si>
  <si>
    <t xml:space="preserve">should have summary report in "raw" form</t>
  </si>
  <si>
    <t xml:space="preserve">should have calculations in "raw" form - Excel spreadsheets, hand calcs, …</t>
  </si>
  <si>
    <t xml:space="preserve">Discipline lead reviews draft final report</t>
  </si>
  <si>
    <t xml:space="preserve">Issue draft final report</t>
  </si>
  <si>
    <t xml:space="preserve">should have report summary including original question or request, recommendations and action items for further work (if appropriate)</t>
  </si>
  <si>
    <t xml:space="preserve">should have calculations in final form (graphs, charts, tables, heat balances, …)</t>
  </si>
  <si>
    <t xml:space="preserve">review meeting with engineer, discipline lead engineer, EE&amp;CC DE/Business Dev and Customer/Client</t>
  </si>
  <si>
    <t xml:space="preserve">incorporate review comments</t>
  </si>
  <si>
    <t xml:space="preserve">Discipline lead reviews final report</t>
  </si>
  <si>
    <t xml:space="preserve">Issue final report</t>
  </si>
  <si>
    <t xml:space="preserve">should have copies of any plant data, vendor data and/or ???? Included in report annex</t>
  </si>
</sst>
</file>

<file path=xl/styles.xml><?xml version="1.0" encoding="utf-8"?>
<styleSheet xmlns="http://schemas.openxmlformats.org/spreadsheetml/2006/main">
  <numFmts count="54">
    <numFmt numFmtId="164" formatCode="General"/>
    <numFmt numFmtId="165" formatCode="_-* #,##0_-;\-* #,##0_-;_-* \-_-;_-@_-"/>
    <numFmt numFmtId="166" formatCode="mmmm\-yy"/>
    <numFmt numFmtId="167" formatCode="yy/m"/>
    <numFmt numFmtId="168" formatCode="[$-409]#,##0_);[RED]\(#,##0\)"/>
    <numFmt numFmtId="169" formatCode="###0.0_);[RED]\(###0.0\)"/>
    <numFmt numFmtId="170" formatCode="_(* #,##0_);_(* \(#,##0\);_(* \-_);_(@_)"/>
    <numFmt numFmtId="171" formatCode="[$-409]#,##0.00_);[RED]\(#,##0.00\)"/>
    <numFmt numFmtId="172" formatCode="#,##0.00"/>
    <numFmt numFmtId="173" formatCode="_-* #,##0.00_-;\-* #,##0.00_-;_-* \-??_-;_-@_-"/>
    <numFmt numFmtId="174" formatCode="&quot;Ps. &quot;#,##0.00_);[RED]&quot;(Ps. &quot;#,##0.00\)"/>
    <numFmt numFmtId="175" formatCode="#,##0.0;[RED]\-#,##0.0"/>
    <numFmt numFmtId="176" formatCode="###0.000_);[RED]\(###0.000\)"/>
    <numFmt numFmtId="177" formatCode="###0.0000_);[RED]\(###0.0000\)"/>
    <numFmt numFmtId="178" formatCode="_(* #,##0.00_);_(* \(#,##0.00\);_(* \-??_);_(@_)"/>
    <numFmt numFmtId="179" formatCode="_(&quot;$ &quot;* #,##0_);_(&quot;$ &quot;* \(#,##0\);_(&quot;$ &quot;* \-_);_(@_)"/>
    <numFmt numFmtId="180" formatCode="_-&quot;Rs.&quot;* #,##0_-;&quot;-Rs.&quot;* #,##0_-;_-&quot;Rs.&quot;* \-_-;_-@_-"/>
    <numFmt numFmtId="181" formatCode="_(\P* #,##0_);_(\P* \(#,##0\);_(\P* \-_);_(@_)"/>
    <numFmt numFmtId="182" formatCode="00000"/>
    <numFmt numFmtId="183" formatCode="#,##0.000"/>
    <numFmt numFmtId="184" formatCode="&quot;$ &quot;#,##0_);[RED]&quot;($ &quot;#,##0\)"/>
    <numFmt numFmtId="185" formatCode="\£#,##0;[RED]&quot;-£&quot;#,##0"/>
    <numFmt numFmtId="186" formatCode="_-\$* #,##0_-;&quot;-$&quot;* #,##0_-;_-\$* \-_-;_-@_-"/>
    <numFmt numFmtId="187" formatCode="\$#,##0;[RED]&quot;-$&quot;#,##0"/>
    <numFmt numFmtId="188" formatCode="_-\£* #,##0_-;&quot;-£&quot;* #,##0_-;_-\£* \-_-;_-@_-"/>
    <numFmt numFmtId="189" formatCode="_(&quot;P &quot;* #,##0_);_(&quot;P &quot;* \(#,##0\);_(&quot;P &quot;* \-_);_(@_)"/>
    <numFmt numFmtId="190" formatCode="_(\$* #,##0_);_(\$* \(#,##0\);_(\$* \-_);_(@_)"/>
    <numFmt numFmtId="191" formatCode="_(&quot;$ &quot;* #,##0.00_);_(&quot;$ &quot;* \(#,##0.00\);_(&quot;$ &quot;* \-??_);_(@_)"/>
    <numFmt numFmtId="192" formatCode="_-&quot;Rs.&quot;* #,##0.00_-;&quot;-Rs.&quot;* #,##0.00_-;_-&quot;Rs.&quot;* \-??_-;_-@_-"/>
    <numFmt numFmtId="193" formatCode="_(\P* #,##0.00_);_(\P* \(#,##0.00\);_(\P* \-??_);_(@_)"/>
    <numFmt numFmtId="194" formatCode="0.E+00"/>
    <numFmt numFmtId="195" formatCode="#,##0.0_);[RED]\(#,##0.0\)"/>
    <numFmt numFmtId="196" formatCode="&quot;$ &quot;#,##0.00_);[RED]&quot;($ &quot;#,##0.00\)"/>
    <numFmt numFmtId="197" formatCode="\£#,##0.00;[RED]&quot;-£&quot;#,##0.00"/>
    <numFmt numFmtId="198" formatCode="###0.00_);[RED]\(###0.00\)"/>
    <numFmt numFmtId="199" formatCode="_-\$* #,##0.00_-;&quot;-$&quot;* #,##0.00_-;_-\$* \-??_-;_-@_-"/>
    <numFmt numFmtId="200" formatCode="\$#,##0.00;[RED]&quot;-$&quot;#,##0.00"/>
    <numFmt numFmtId="201" formatCode="_-\£* #,##0.00_-;&quot;-£&quot;* #,##0.00_-;_-\£* \-??_-;_-@_-"/>
    <numFmt numFmtId="202" formatCode="0.000000000"/>
    <numFmt numFmtId="203" formatCode="_(&quot;P &quot;* #,##0.00_);_(&quot;P &quot;* \(#,##0.00\);_(&quot;P &quot;* \-??_);_(@_)"/>
    <numFmt numFmtId="204" formatCode="_(\$* #,##0.00_);_(\$* \(#,##0.00\);_(\$* \-??_);_(@_)"/>
    <numFmt numFmtId="205" formatCode="0.00_)"/>
    <numFmt numFmtId="206" formatCode="# ?/?"/>
    <numFmt numFmtId="207" formatCode="#,##0"/>
    <numFmt numFmtId="208" formatCode="0.0000_)"/>
    <numFmt numFmtId="209" formatCode="General_)"/>
    <numFmt numFmtId="210" formatCode="[$-409]#,##0_);\(#,##0\)"/>
    <numFmt numFmtId="211" formatCode="0.00%"/>
    <numFmt numFmtId="212" formatCode="dd\-mmm\-yyyy"/>
    <numFmt numFmtId="213" formatCode="_(\$* #,##0_);_(\$* \(#,##0\);_(\$* \-??_);_(@_)"/>
    <numFmt numFmtId="214" formatCode="mmm\-yyyy"/>
    <numFmt numFmtId="215" formatCode="[$-409]mmm\-yy"/>
    <numFmt numFmtId="216" formatCode="_(* #,##0_);_(* \(#,##0\);_(* \-??_);_(@_)"/>
    <numFmt numFmtId="217" formatCode="_(* #,##0.0_);_(* \(#,##0.0\);_(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8"/>
      <name val="Arial"/>
      <family val="2"/>
    </font>
    <font>
      <b val="true"/>
      <i val="true"/>
      <sz val="16"/>
      <name val="Arial"/>
      <family val="0"/>
    </font>
    <font>
      <sz val="9"/>
      <name val="Arial"/>
      <family val="2"/>
    </font>
    <font>
      <sz val="10"/>
      <name val="MS Sans Serif"/>
      <family val="0"/>
    </font>
    <font>
      <sz val="10"/>
      <name val="Times New Roman"/>
      <family val="0"/>
    </font>
    <font>
      <sz val="11"/>
      <name val="Times New Roman"/>
      <family val="0"/>
    </font>
    <font>
      <sz val="10"/>
      <name val="Book Antiqua"/>
      <family val="0"/>
    </font>
    <font>
      <sz val="10"/>
      <name val="Courier New"/>
      <family val="0"/>
    </font>
    <font>
      <sz val="10"/>
      <name val="Geneva"/>
      <family val="0"/>
    </font>
    <font>
      <sz val="10"/>
      <name val="Univers (W1)"/>
      <family val="0"/>
    </font>
    <font>
      <sz val="12"/>
      <name val="Times New Roman"/>
      <family val="0"/>
    </font>
    <font>
      <sz val="12"/>
      <name val="Arial"/>
      <family val="0"/>
    </font>
    <font>
      <sz val="10"/>
      <name val="Comic Sans MS"/>
      <family val="0"/>
    </font>
    <font>
      <sz val="11"/>
      <name val="Arial Rounded MT Bold"/>
      <family val="0"/>
    </font>
    <font>
      <sz val="10"/>
      <name val="Times New Roman"/>
      <family val="1"/>
    </font>
    <font>
      <sz val="12"/>
      <name val="Courier New"/>
      <family val="0"/>
    </font>
    <font>
      <sz val="8"/>
      <name val="Arial"/>
      <family val="0"/>
    </font>
    <font>
      <sz val="8"/>
      <name val="Book Antiqua"/>
      <family val="1"/>
    </font>
    <font>
      <sz val="10"/>
      <name val="Arial Narrow"/>
      <family val="0"/>
    </font>
    <font>
      <sz val="11"/>
      <name val="Arial Narrow"/>
      <family val="0"/>
    </font>
    <font>
      <b val="true"/>
      <sz val="11"/>
      <name val="Times New Roman"/>
      <family val="1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0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65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gri97" xfId="20"/>
    <cellStyle name="Comma [0]_BAK07.XLS Chart 1" xfId="21"/>
    <cellStyle name="Comma [0]_BAK07.XLS Chart 2" xfId="22"/>
    <cellStyle name="Comma [0]_BAYANTEL" xfId="23"/>
    <cellStyle name="Comma [0]_BAYANTEL_1" xfId="24"/>
    <cellStyle name="Comma [0]_BAYANTEL_employee directory" xfId="25"/>
    <cellStyle name="Comma [0]_corp97" xfId="26"/>
    <cellStyle name="Comma [0]_DATA" xfId="27"/>
    <cellStyle name="Comma [0]_employee directory" xfId="28"/>
    <cellStyle name="Comma [0]_fats97" xfId="29"/>
    <cellStyle name="Comma [0]_FEEDS96" xfId="30"/>
    <cellStyle name="Comma [0]_flour97" xfId="31"/>
    <cellStyle name="Comma [0]_Inputs" xfId="32"/>
    <cellStyle name="Comma [0]_laroux" xfId="33"/>
    <cellStyle name="Comma [0]_laroux_1" xfId="34"/>
    <cellStyle name="Comma [0]_laroux_1_pldt" xfId="35"/>
    <cellStyle name="Comma [0]_laroux_2" xfId="36"/>
    <cellStyle name="Comma [0]_laroux_2_BAYANTEL" xfId="37"/>
    <cellStyle name="Comma [0]_laroux_2_MERALCO" xfId="38"/>
    <cellStyle name="Comma [0]_laroux_2_MERALCO_1" xfId="39"/>
    <cellStyle name="Comma [0]_laroux_2_MERALCO_SGV" xfId="40"/>
    <cellStyle name="Comma [0]_laroux_2_pldt" xfId="41"/>
    <cellStyle name="Comma [0]_laroux_2_PLDT_1" xfId="42"/>
    <cellStyle name="Comma [0]_laroux_2_PLDT_1_BAYANTEL" xfId="43"/>
    <cellStyle name="Comma [0]_laroux_2_pldt_1_MERALCO" xfId="44"/>
    <cellStyle name="Comma [0]_laroux_2_pldt_1_MERALCO_1" xfId="45"/>
    <cellStyle name="Comma [0]_laroux_2_PLDT_1_MERALCO_BAYANTEL" xfId="46"/>
    <cellStyle name="Comma [0]_laroux_2_pldt_1_MERALCO_SGV" xfId="47"/>
    <cellStyle name="Comma [0]_laroux_2_pldt_1_SGV" xfId="48"/>
    <cellStyle name="Comma [0]_laroux_2_PLDT_1_SGV_1" xfId="49"/>
    <cellStyle name="Comma [0]_laroux_2_PLDT_1_SGV_MERALCO" xfId="50"/>
    <cellStyle name="Comma [0]_laroux_2_pldt_BAYANTEL" xfId="51"/>
    <cellStyle name="Comma [0]_laroux_2_pldt_MERALCO" xfId="52"/>
    <cellStyle name="Comma [0]_laroux_2_pldt_MERALCO_1" xfId="53"/>
    <cellStyle name="Comma [0]_laroux_2_pldt_MERALCO_SGV" xfId="54"/>
    <cellStyle name="Comma [0]_laroux_2_pldt_PLDT" xfId="55"/>
    <cellStyle name="Comma [0]_laroux_2_pldt_PLDT_BAYANTEL" xfId="56"/>
    <cellStyle name="Comma [0]_laroux_2_pldt_pldt_MERALCO" xfId="57"/>
    <cellStyle name="Comma [0]_laroux_2_pldt_pldt_MERALCO_1" xfId="58"/>
    <cellStyle name="Comma [0]_laroux_2_pldt_PLDT_MERALCO_BAYANTEL" xfId="59"/>
    <cellStyle name="Comma [0]_laroux_2_pldt_pldt_MERALCO_SGV" xfId="60"/>
    <cellStyle name="Comma [0]_laroux_2_pldt_pldt_SGV" xfId="61"/>
    <cellStyle name="Comma [0]_laroux_2_pldt_PLDT_SGV_1" xfId="62"/>
    <cellStyle name="Comma [0]_laroux_2_pldt_PLDT_SGV_MERALCO" xfId="63"/>
    <cellStyle name="Comma [0]_laroux_2_pldt_SGV" xfId="64"/>
    <cellStyle name="Comma [0]_laroux_2_pldt_SGV_1" xfId="65"/>
    <cellStyle name="Comma [0]_laroux_2_pldt_SGV_BAYANTEL" xfId="66"/>
    <cellStyle name="Comma [0]_laroux_2_pldt_SGV_MERALCO" xfId="67"/>
    <cellStyle name="Comma [0]_laroux_2_pldt_SGV_MERALCO_BAYANTEL" xfId="68"/>
    <cellStyle name="Comma [0]_laroux_2_pldt_SGV_MERALCO_BAYANTEL_1" xfId="69"/>
    <cellStyle name="Comma [0]_laroux_2_pldt_SGV_MERALCO_employee directory" xfId="70"/>
    <cellStyle name="Comma [0]_laroux_2_pldt_SGV_MERALCO_SGV" xfId="71"/>
    <cellStyle name="Comma [0]_laroux_2_pldt_SGV_SGV" xfId="72"/>
    <cellStyle name="Comma [0]_laroux_2_pldt_SGV_Trans-asia" xfId="73"/>
    <cellStyle name="Comma [0]_laroux_2_pldt_Trans-asia" xfId="74"/>
    <cellStyle name="Comma [0]_laroux_2_SGV" xfId="75"/>
    <cellStyle name="Comma [0]_laroux_2_SGV_1" xfId="76"/>
    <cellStyle name="Comma [0]_laroux_2_SGV_BAYANTEL" xfId="77"/>
    <cellStyle name="Comma [0]_laroux_2_SGV_MERALCO" xfId="78"/>
    <cellStyle name="Comma [0]_laroux_2_SGV_MERALCO_BAYANTEL" xfId="79"/>
    <cellStyle name="Comma [0]_laroux_2_SGV_MERALCO_BAYANTEL_1" xfId="80"/>
    <cellStyle name="Comma [0]_laroux_2_SGV_MERALCO_employee directory" xfId="81"/>
    <cellStyle name="Comma [0]_laroux_2_SGV_MERALCO_SGV" xfId="82"/>
    <cellStyle name="Comma [0]_laroux_2_SGV_SGV" xfId="83"/>
    <cellStyle name="Comma [0]_laroux_2_SGV_Trans-asia" xfId="84"/>
    <cellStyle name="Comma [0]_laroux_2_Trans-asia" xfId="85"/>
    <cellStyle name="Comma [0]_laroux_MATERAL2" xfId="86"/>
    <cellStyle name="Comma [0]_laroux_MATERAL2_BAYANTEL" xfId="87"/>
    <cellStyle name="Comma [0]_laroux_MATERAL2_MERALCO" xfId="88"/>
    <cellStyle name="Comma [0]_laroux_MATERAL2_MERALCO_1" xfId="89"/>
    <cellStyle name="Comma [0]_laroux_MATERAL2_MERALCO_SGV" xfId="90"/>
    <cellStyle name="Comma [0]_laroux_MATERAL2_pldt" xfId="91"/>
    <cellStyle name="Comma [0]_laroux_MATERAL2_PLDT_1" xfId="92"/>
    <cellStyle name="Comma [0]_laroux_MATERAL2_PLDT_1_BAYANTEL" xfId="93"/>
    <cellStyle name="Comma [0]_laroux_MATERAL2_pldt_1_MERALCO" xfId="94"/>
    <cellStyle name="Comma [0]_laroux_MATERAL2_pldt_1_MERALCO_1" xfId="95"/>
    <cellStyle name="Comma [0]_laroux_MATERAL2_PLDT_1_MERALCO_BAYANTEL" xfId="96"/>
    <cellStyle name="Comma [0]_laroux_MATERAL2_pldt_1_MERALCO_SGV" xfId="97"/>
    <cellStyle name="Comma [0]_laroux_MATERAL2_pldt_1_SGV" xfId="98"/>
    <cellStyle name="Comma [0]_laroux_MATERAL2_PLDT_1_SGV_1" xfId="99"/>
    <cellStyle name="Comma [0]_laroux_MATERAL2_PLDT_1_SGV_MERALCO" xfId="100"/>
    <cellStyle name="Comma [0]_laroux_MATERAL2_pldt_BAYANTEL" xfId="101"/>
    <cellStyle name="Comma [0]_laroux_MATERAL2_pldt_MERALCO" xfId="102"/>
    <cellStyle name="Comma [0]_laroux_MATERAL2_pldt_MERALCO_1" xfId="103"/>
    <cellStyle name="Comma [0]_laroux_MATERAL2_pldt_MERALCO_SGV" xfId="104"/>
    <cellStyle name="Comma [0]_laroux_MATERAL2_pldt_PLDT" xfId="105"/>
    <cellStyle name="Comma [0]_laroux_MATERAL2_pldt_PLDT_BAYANTEL" xfId="106"/>
    <cellStyle name="Comma [0]_laroux_MATERAL2_pldt_pldt_MERALCO" xfId="107"/>
    <cellStyle name="Comma [0]_laroux_MATERAL2_pldt_pldt_MERALCO_1" xfId="108"/>
    <cellStyle name="Comma [0]_laroux_MATERAL2_pldt_PLDT_MERALCO_BAYANTEL" xfId="109"/>
    <cellStyle name="Comma [0]_laroux_MATERAL2_pldt_pldt_MERALCO_SGV" xfId="110"/>
    <cellStyle name="Comma [0]_laroux_MATERAL2_pldt_pldt_SGV" xfId="111"/>
    <cellStyle name="Comma [0]_laroux_MATERAL2_pldt_PLDT_SGV_1" xfId="112"/>
    <cellStyle name="Comma [0]_laroux_MATERAL2_pldt_PLDT_SGV_MERALCO" xfId="113"/>
    <cellStyle name="Comma [0]_laroux_MATERAL2_pldt_SGV" xfId="114"/>
    <cellStyle name="Comma [0]_laroux_MATERAL2_pldt_SGV_1" xfId="115"/>
    <cellStyle name="Comma [0]_laroux_MATERAL2_pldt_SGV_BAYANTEL" xfId="116"/>
    <cellStyle name="Comma [0]_laroux_MATERAL2_pldt_SGV_MERALCO" xfId="117"/>
    <cellStyle name="Comma [0]_laroux_MATERAL2_pldt_SGV_MERALCO_BAYANTEL" xfId="118"/>
    <cellStyle name="Comma [0]_laroux_MATERAL2_pldt_SGV_MERALCO_BAYANTEL_1" xfId="119"/>
    <cellStyle name="Comma [0]_laroux_MATERAL2_pldt_SGV_MERALCO_employee directory" xfId="120"/>
    <cellStyle name="Comma [0]_laroux_MATERAL2_pldt_SGV_MERALCO_SGV" xfId="121"/>
    <cellStyle name="Comma [0]_laroux_MATERAL2_pldt_SGV_SGV" xfId="122"/>
    <cellStyle name="Comma [0]_laroux_MATERAL2_pldt_SGV_Trans-asia" xfId="123"/>
    <cellStyle name="Comma [0]_laroux_MATERAL2_pldt_Trans-asia" xfId="124"/>
    <cellStyle name="Comma [0]_laroux_MATERAL2_SGV" xfId="125"/>
    <cellStyle name="Comma [0]_laroux_MATERAL2_SGV_1" xfId="126"/>
    <cellStyle name="Comma [0]_laroux_MATERAL2_SGV_BAYANTEL" xfId="127"/>
    <cellStyle name="Comma [0]_laroux_MATERAL2_SGV_MERALCO" xfId="128"/>
    <cellStyle name="Comma [0]_laroux_MATERAL2_SGV_MERALCO_BAYANTEL" xfId="129"/>
    <cellStyle name="Comma [0]_laroux_MATERAL2_SGV_MERALCO_BAYANTEL_1" xfId="130"/>
    <cellStyle name="Comma [0]_laroux_MATERAL2_SGV_MERALCO_employee directory" xfId="131"/>
    <cellStyle name="Comma [0]_laroux_MATERAL2_SGV_MERALCO_SGV" xfId="132"/>
    <cellStyle name="Comma [0]_laroux_MATERAL2_SGV_SGV" xfId="133"/>
    <cellStyle name="Comma [0]_laroux_MATERAL2_SGV_Trans-asia" xfId="134"/>
    <cellStyle name="Comma [0]_laroux_MATERAL2_Trans-asia" xfId="135"/>
    <cellStyle name="Comma [0]_laroux_mud plant bolted" xfId="136"/>
    <cellStyle name="Comma [0]_laroux_mud plant bolted_pldt" xfId="137"/>
    <cellStyle name="Comma [0]_MATERAL2" xfId="138"/>
    <cellStyle name="Comma [0]_MATERAL2_pldt" xfId="139"/>
    <cellStyle name="Comma [0]_MEAT96" xfId="140"/>
    <cellStyle name="Comma [0]_meat97" xfId="141"/>
    <cellStyle name="Comma [0]_MERALCO" xfId="142"/>
    <cellStyle name="Comma [0]_MERALCO_1" xfId="143"/>
    <cellStyle name="Comma [0]_MERALCO_BAYANTEL" xfId="144"/>
    <cellStyle name="Comma [0]_MERALCO_MERALCO" xfId="145"/>
    <cellStyle name="Comma [0]_MERALCO_SGV" xfId="146"/>
    <cellStyle name="Comma [0]_milk&amp;juice97" xfId="147"/>
    <cellStyle name="Comma [0]_mud plant bolted" xfId="148"/>
    <cellStyle name="Comma [0]_mud plant bolted_BAYANTEL" xfId="149"/>
    <cellStyle name="Comma [0]_mud plant bolted_MERALCO" xfId="150"/>
    <cellStyle name="Comma [0]_mud plant bolted_MERALCO_1" xfId="151"/>
    <cellStyle name="Comma [0]_mud plant bolted_MERALCO_SGV" xfId="152"/>
    <cellStyle name="Comma [0]_mud plant bolted_pldt" xfId="153"/>
    <cellStyle name="Comma [0]_mud plant bolted_PLDT_1" xfId="154"/>
    <cellStyle name="Comma [0]_mud plant bolted_PLDT_1_BAYANTEL" xfId="155"/>
    <cellStyle name="Comma [0]_mud plant bolted_pldt_1_MERALCO" xfId="156"/>
    <cellStyle name="Comma [0]_mud plant bolted_pldt_1_MERALCO_1" xfId="157"/>
    <cellStyle name="Comma [0]_mud plant bolted_PLDT_1_MERALCO_BAYANTEL" xfId="158"/>
    <cellStyle name="Comma [0]_mud plant bolted_pldt_1_MERALCO_SGV" xfId="159"/>
    <cellStyle name="Comma [0]_mud plant bolted_pldt_1_SGV" xfId="160"/>
    <cellStyle name="Comma [0]_mud plant bolted_PLDT_1_SGV_1" xfId="161"/>
    <cellStyle name="Comma [0]_mud plant bolted_PLDT_1_SGV_MERALCO" xfId="162"/>
    <cellStyle name="Comma [0]_mud plant bolted_pldt_BAYANTEL" xfId="163"/>
    <cellStyle name="Comma [0]_mud plant bolted_pldt_MERALCO" xfId="164"/>
    <cellStyle name="Comma [0]_mud plant bolted_pldt_MERALCO_1" xfId="165"/>
    <cellStyle name="Comma [0]_mud plant bolted_pldt_MERALCO_SGV" xfId="166"/>
    <cellStyle name="Comma [0]_mud plant bolted_pldt_PLDT" xfId="167"/>
    <cellStyle name="Comma [0]_mud plant bolted_pldt_PLDT_BAYANTEL" xfId="168"/>
    <cellStyle name="Comma [0]_mud plant bolted_pldt_pldt_MERALCO" xfId="169"/>
    <cellStyle name="Comma [0]_mud plant bolted_pldt_pldt_MERALCO_1" xfId="170"/>
    <cellStyle name="Comma [0]_mud plant bolted_pldt_PLDT_MERALCO_BAYANTEL" xfId="171"/>
    <cellStyle name="Comma [0]_mud plant bolted_pldt_pldt_MERALCO_SGV" xfId="172"/>
    <cellStyle name="Comma [0]_mud plant bolted_pldt_pldt_SGV" xfId="173"/>
    <cellStyle name="Comma [0]_mud plant bolted_pldt_PLDT_SGV_1" xfId="174"/>
    <cellStyle name="Comma [0]_mud plant bolted_pldt_PLDT_SGV_MERALCO" xfId="175"/>
    <cellStyle name="Comma [0]_mud plant bolted_pldt_SGV" xfId="176"/>
    <cellStyle name="Comma [0]_mud plant bolted_pldt_SGV_1" xfId="177"/>
    <cellStyle name="Comma [0]_mud plant bolted_pldt_SGV_BAYANTEL" xfId="178"/>
    <cellStyle name="Comma [0]_mud plant bolted_pldt_SGV_MERALCO" xfId="179"/>
    <cellStyle name="Comma [0]_mud plant bolted_pldt_SGV_MERALCO_BAYANTEL" xfId="180"/>
    <cellStyle name="Comma [0]_mud plant bolted_pldt_SGV_MERALCO_BAYANTEL_1" xfId="181"/>
    <cellStyle name="Comma [0]_mud plant bolted_pldt_SGV_MERALCO_employee directory" xfId="182"/>
    <cellStyle name="Comma [0]_mud plant bolted_pldt_SGV_MERALCO_SGV" xfId="183"/>
    <cellStyle name="Comma [0]_mud plant bolted_pldt_SGV_SGV" xfId="184"/>
    <cellStyle name="Comma [0]_mud plant bolted_pldt_SGV_Trans-asia" xfId="185"/>
    <cellStyle name="Comma [0]_mud plant bolted_pldt_Trans-asia" xfId="186"/>
    <cellStyle name="Comma [0]_mud plant bolted_SGV" xfId="187"/>
    <cellStyle name="Comma [0]_mud plant bolted_SGV_1" xfId="188"/>
    <cellStyle name="Comma [0]_mud plant bolted_SGV_BAYANTEL" xfId="189"/>
    <cellStyle name="Comma [0]_mud plant bolted_SGV_MERALCO" xfId="190"/>
    <cellStyle name="Comma [0]_mud plant bolted_SGV_MERALCO_BAYANTEL" xfId="191"/>
    <cellStyle name="Comma [0]_mud plant bolted_SGV_MERALCO_BAYANTEL_1" xfId="192"/>
    <cellStyle name="Comma [0]_mud plant bolted_SGV_MERALCO_employee directory" xfId="193"/>
    <cellStyle name="Comma [0]_mud plant bolted_SGV_MERALCO_SGV" xfId="194"/>
    <cellStyle name="Comma [0]_mud plant bolted_SGV_SGV" xfId="195"/>
    <cellStyle name="Comma [0]_mud plant bolted_SGV_Trans-asia" xfId="196"/>
    <cellStyle name="Comma [0]_mud plant bolted_Trans-asia" xfId="197"/>
    <cellStyle name="Comma [0]_pldt" xfId="198"/>
    <cellStyle name="Comma [0]_pldt_1" xfId="199"/>
    <cellStyle name="Comma [0]_pldt_1_Book1" xfId="200"/>
    <cellStyle name="Comma [0]_pldt_1_C.MER-WPS" xfId="201"/>
    <cellStyle name="Comma [0]_pldt_1_MERALCO" xfId="202"/>
    <cellStyle name="Comma [0]_pldt_1_MERALCO_BAYANTEL" xfId="203"/>
    <cellStyle name="Comma [0]_pldt_1_MERALCO_Book1" xfId="204"/>
    <cellStyle name="Comma [0]_pldt_1_MERALCO_C.MER-WPS" xfId="205"/>
    <cellStyle name="Comma [0]_pldt_1_MERALCO_SGV" xfId="206"/>
    <cellStyle name="Comma [0]_pldt_1_pldt" xfId="207"/>
    <cellStyle name="Comma [0]_pldt_1_pldt_1" xfId="208"/>
    <cellStyle name="Comma [0]_pldt_1_pldt_BAYANTEL" xfId="209"/>
    <cellStyle name="Comma [0]_pldt_1_pldt_BAYANTEL_1" xfId="210"/>
    <cellStyle name="Comma [0]_pldt_1_pldt_BAYANTEL_employee directory" xfId="211"/>
    <cellStyle name="Comma [0]_pldt_1_pldt_employee directory" xfId="212"/>
    <cellStyle name="Comma [0]_pldt_1_pldt_MERALCO" xfId="213"/>
    <cellStyle name="Comma [0]_pldt_1_pldt_MERALCO_SGV" xfId="214"/>
    <cellStyle name="Comma [0]_pldt_1_pldt_SGV" xfId="215"/>
    <cellStyle name="Comma [0]_pldt_1_pldt_SGV_BAYANTEL" xfId="216"/>
    <cellStyle name="Comma [0]_pldt_1_pldt_SGV_MERALCO" xfId="217"/>
    <cellStyle name="Comma [0]_pldt_1_pldt_SGV_MERALCO_SGV" xfId="218"/>
    <cellStyle name="Comma [0]_pldt_1_SGV" xfId="219"/>
    <cellStyle name="Comma [0]_pldt_1_SGV_1" xfId="220"/>
    <cellStyle name="Comma [0]_pldt_1_SGV_BAYANTEL" xfId="221"/>
    <cellStyle name="Comma [0]_pldt_1_SGV_MERALCO" xfId="222"/>
    <cellStyle name="Comma [0]_pldt_1_SGV_SGV" xfId="223"/>
    <cellStyle name="Comma [0]_pldt_BAYANTEL" xfId="224"/>
    <cellStyle name="Comma [0]_pldt_MERALCO" xfId="225"/>
    <cellStyle name="Comma [0]_pldt_MERALCO_BAYANTEL" xfId="226"/>
    <cellStyle name="Comma [0]_pldt_MERALCO_SGV" xfId="227"/>
    <cellStyle name="Comma [0]_pldt_pldt" xfId="228"/>
    <cellStyle name="Comma [0]_pldt_pldt_1" xfId="229"/>
    <cellStyle name="Comma [0]_pldt_pldt_1_BAYANTEL" xfId="230"/>
    <cellStyle name="Comma [0]_pldt_pldt_1_SGV" xfId="231"/>
    <cellStyle name="Comma [0]_pldt_pldt_2" xfId="232"/>
    <cellStyle name="Comma [0]_pldt_pldt_BAYANTEL" xfId="233"/>
    <cellStyle name="Comma [0]_pldt_pldt_Book1" xfId="234"/>
    <cellStyle name="Comma [0]_pldt_pldt_C.MER-WPS" xfId="235"/>
    <cellStyle name="Comma [0]_pldt_pldt_MERALCO" xfId="236"/>
    <cellStyle name="Comma [0]_pldt_pldt_MERALCO_SGV" xfId="237"/>
    <cellStyle name="Comma [0]_pldt_pldt_pldt" xfId="238"/>
    <cellStyle name="Comma [0]_pldt_pldt_SGV" xfId="239"/>
    <cellStyle name="Comma [0]_pldt_SGV" xfId="240"/>
    <cellStyle name="Comma [0]_pldt_SGV_1" xfId="241"/>
    <cellStyle name="Comma [0]_pldt_SGV_1_BAYANTEL" xfId="242"/>
    <cellStyle name="Comma [0]_pldt_SGV_1_SGV" xfId="243"/>
    <cellStyle name="Comma [0]_pldt_SGV_2" xfId="244"/>
    <cellStyle name="Comma [0]_pldt_SGV_MERALCO" xfId="245"/>
    <cellStyle name="Comma [0]_pldt_SGV_SGV" xfId="246"/>
    <cellStyle name="Comma [0]_pldt_Trans-asia" xfId="247"/>
    <cellStyle name="Comma [0]_PRINTING 1" xfId="248"/>
    <cellStyle name="Comma [0]_RFMFS96" xfId="249"/>
    <cellStyle name="Comma [0]_SGV" xfId="250"/>
    <cellStyle name="Comma [0]_SGV_BAYANTEL" xfId="251"/>
    <cellStyle name="Comma [0]_SGV_MERALCO" xfId="252"/>
    <cellStyle name="Comma [0]_Sheet1" xfId="253"/>
    <cellStyle name="Comma [0]_Sheet1 (2)" xfId="254"/>
    <cellStyle name="Comma [0]_Sheet1 (2)_BAYANTEL" xfId="255"/>
    <cellStyle name="Comma [0]_Sheet1 (2)_BAYANTEL_1" xfId="256"/>
    <cellStyle name="Comma [0]_Sheet1_BAYANTEL" xfId="257"/>
    <cellStyle name="Comma [0]_Sheet4" xfId="258"/>
    <cellStyle name="Comma [0]_snack97" xfId="259"/>
    <cellStyle name="Comma [0]_spec97" xfId="260"/>
    <cellStyle name="Comma [0]_tuna97" xfId="261"/>
    <cellStyle name="Comma [0]_YAHTZEE2" xfId="262"/>
    <cellStyle name="Comma_1702H" xfId="263"/>
    <cellStyle name="Comma_A-1702AT" xfId="264"/>
    <cellStyle name="Comma_A_RECON" xfId="265"/>
    <cellStyle name="Comma_agri97" xfId="266"/>
    <cellStyle name="Comma_BAK07.XLS Chart 1" xfId="267"/>
    <cellStyle name="Comma_BAK07.XLS Chart 2" xfId="268"/>
    <cellStyle name="Comma_BAYANTEL" xfId="269"/>
    <cellStyle name="Comma_BAYANTEL_1" xfId="270"/>
    <cellStyle name="Comma_BAYANTEL_2" xfId="271"/>
    <cellStyle name="Comma_BAYANTEL_employee directory" xfId="272"/>
    <cellStyle name="Comma_C-Cap intensity" xfId="273"/>
    <cellStyle name="Comma_C-Capex%rev" xfId="274"/>
    <cellStyle name="Comma_C-Line per Staff" xfId="275"/>
    <cellStyle name="Comma_C-lines distribution" xfId="276"/>
    <cellStyle name="Comma_C-Orig PLDT lines" xfId="277"/>
    <cellStyle name="Comma_C-Ret on Rev" xfId="278"/>
    <cellStyle name="Comma_C-ROACE" xfId="279"/>
    <cellStyle name="Comma_Capex" xfId="280"/>
    <cellStyle name="Comma_Capex per line" xfId="281"/>
    <cellStyle name="Comma_Capex per line_BAYANTEL" xfId="282"/>
    <cellStyle name="Comma_Capex per line_MERALCO" xfId="283"/>
    <cellStyle name="Comma_Capex per line_MERALCO_1" xfId="284"/>
    <cellStyle name="Comma_Capex per line_MERALCO_SGV" xfId="285"/>
    <cellStyle name="Comma_Capex per line_PLDT" xfId="286"/>
    <cellStyle name="Comma_Capex per line_PLDT_BAYANTEL" xfId="287"/>
    <cellStyle name="Comma_Capex per line_pldt_MERALCO" xfId="288"/>
    <cellStyle name="Comma_Capex per line_pldt_MERALCO_1" xfId="289"/>
    <cellStyle name="Comma_Capex per line_PLDT_MERALCO_BAYANTEL" xfId="290"/>
    <cellStyle name="Comma_Capex per line_pldt_MERALCO_SGV" xfId="291"/>
    <cellStyle name="Comma_Capex per line_pldt_SGV" xfId="292"/>
    <cellStyle name="Comma_Capex per line_PLDT_SGV_1" xfId="293"/>
    <cellStyle name="Comma_Capex per line_PLDT_SGV_MERALCO" xfId="294"/>
    <cellStyle name="Comma_Capex per line_SGV" xfId="295"/>
    <cellStyle name="Comma_Capex per line_SGV_1" xfId="296"/>
    <cellStyle name="Comma_Capex per line_SGV_BAYANTEL" xfId="297"/>
    <cellStyle name="Comma_Capex per line_SGV_MERALCO" xfId="298"/>
    <cellStyle name="Comma_Capex per line_SGV_MERALCO_BAYANTEL" xfId="299"/>
    <cellStyle name="Comma_Capex per line_SGV_MERALCO_BAYANTEL_1" xfId="300"/>
    <cellStyle name="Comma_Capex per line_SGV_MERALCO_employee directory" xfId="301"/>
    <cellStyle name="Comma_Capex per line_SGV_MERALCO_SGV" xfId="302"/>
    <cellStyle name="Comma_Capex per line_SGV_SGV" xfId="303"/>
    <cellStyle name="Comma_Capex per line_SGV_Trans-asia" xfId="304"/>
    <cellStyle name="Comma_Capex per line_Trans-asia" xfId="305"/>
    <cellStyle name="Comma_Capex%rev" xfId="306"/>
    <cellStyle name="Comma_Capex%rev_BAYANTEL" xfId="307"/>
    <cellStyle name="Comma_Capex%rev_MERALCO" xfId="308"/>
    <cellStyle name="Comma_Capex%rev_MERALCO_1" xfId="309"/>
    <cellStyle name="Comma_Capex%rev_MERALCO_SGV" xfId="310"/>
    <cellStyle name="Comma_Capex%rev_PLDT" xfId="311"/>
    <cellStyle name="Comma_Capex%rev_PLDT_BAYANTEL" xfId="312"/>
    <cellStyle name="Comma_Capex%rev_pldt_MERALCO" xfId="313"/>
    <cellStyle name="Comma_Capex%rev_pldt_MERALCO_1" xfId="314"/>
    <cellStyle name="Comma_Capex%rev_PLDT_MERALCO_BAYANTEL" xfId="315"/>
    <cellStyle name="Comma_Capex%rev_pldt_MERALCO_SGV" xfId="316"/>
    <cellStyle name="Comma_Capex%rev_pldt_SGV" xfId="317"/>
    <cellStyle name="Comma_Capex%rev_PLDT_SGV_1" xfId="318"/>
    <cellStyle name="Comma_Capex%rev_PLDT_SGV_MERALCO" xfId="319"/>
    <cellStyle name="Comma_Capex%rev_SGV" xfId="320"/>
    <cellStyle name="Comma_Capex%rev_SGV_1" xfId="321"/>
    <cellStyle name="Comma_Capex%rev_SGV_BAYANTEL" xfId="322"/>
    <cellStyle name="Comma_Capex%rev_SGV_MERALCO" xfId="323"/>
    <cellStyle name="Comma_Capex%rev_SGV_MERALCO_BAYANTEL" xfId="324"/>
    <cellStyle name="Comma_Capex%rev_SGV_MERALCO_BAYANTEL_1" xfId="325"/>
    <cellStyle name="Comma_Capex%rev_SGV_MERALCO_employee directory" xfId="326"/>
    <cellStyle name="Comma_Capex%rev_SGV_MERALCO_SGV" xfId="327"/>
    <cellStyle name="Comma_Capex%rev_SGV_SGV" xfId="328"/>
    <cellStyle name="Comma_Capex%rev_SGV_Trans-asia" xfId="329"/>
    <cellStyle name="Comma_Capex%rev_Trans-asia" xfId="330"/>
    <cellStyle name="Comma_Capex_BAYANTEL" xfId="331"/>
    <cellStyle name="Comma_Capex_MERALCO" xfId="332"/>
    <cellStyle name="Comma_Capex_MERALCO_1" xfId="333"/>
    <cellStyle name="Comma_Capex_MERALCO_SGV" xfId="334"/>
    <cellStyle name="Comma_Capex_PLDT" xfId="335"/>
    <cellStyle name="Comma_Capex_PLDT_BAYANTEL" xfId="336"/>
    <cellStyle name="Comma_Capex_pldt_MERALCO" xfId="337"/>
    <cellStyle name="Comma_Capex_pldt_MERALCO_1" xfId="338"/>
    <cellStyle name="Comma_Capex_PLDT_MERALCO_BAYANTEL" xfId="339"/>
    <cellStyle name="Comma_Capex_pldt_MERALCO_SGV" xfId="340"/>
    <cellStyle name="Comma_Capex_pldt_SGV" xfId="341"/>
    <cellStyle name="Comma_Capex_PLDT_SGV_1" xfId="342"/>
    <cellStyle name="Comma_Capex_PLDT_SGV_MERALCO" xfId="343"/>
    <cellStyle name="Comma_Capex_SGV" xfId="344"/>
    <cellStyle name="Comma_Capex_SGV_1" xfId="345"/>
    <cellStyle name="Comma_Capex_SGV_BAYANTEL" xfId="346"/>
    <cellStyle name="Comma_Capex_SGV_MERALCO" xfId="347"/>
    <cellStyle name="Comma_Capex_SGV_MERALCO_BAYANTEL" xfId="348"/>
    <cellStyle name="Comma_Capex_SGV_MERALCO_BAYANTEL_1" xfId="349"/>
    <cellStyle name="Comma_Capex_SGV_MERALCO_employee directory" xfId="350"/>
    <cellStyle name="Comma_Capex_SGV_MERALCO_SGV" xfId="351"/>
    <cellStyle name="Comma_Capex_SGV_SGV" xfId="352"/>
    <cellStyle name="Comma_Capex_SGV_Trans-asia" xfId="353"/>
    <cellStyle name="Comma_Capex_Trans-asia" xfId="354"/>
    <cellStyle name="Comma_Cht-Capex per line" xfId="355"/>
    <cellStyle name="Comma_Cht-Cum Real Opr Cf" xfId="356"/>
    <cellStyle name="Comma_Cht-Dep%Rev" xfId="357"/>
    <cellStyle name="Comma_Cht-Real Opr Cf" xfId="358"/>
    <cellStyle name="Comma_Cht-Rev dist" xfId="359"/>
    <cellStyle name="Comma_Cht-Rev p line" xfId="360"/>
    <cellStyle name="Comma_Cht-Rev per Staff" xfId="361"/>
    <cellStyle name="Comma_Cht-Staff cost%revenue" xfId="362"/>
    <cellStyle name="Comma_corp97" xfId="363"/>
    <cellStyle name="Comma_CROCF" xfId="364"/>
    <cellStyle name="Comma_CROCF_BAYANTEL" xfId="365"/>
    <cellStyle name="Comma_CROCF_MERALCO" xfId="366"/>
    <cellStyle name="Comma_CROCF_MERALCO_1" xfId="367"/>
    <cellStyle name="Comma_CROCF_MERALCO_SGV" xfId="368"/>
    <cellStyle name="Comma_CROCF_PLDT" xfId="369"/>
    <cellStyle name="Comma_CROCF_PLDT_BAYANTEL" xfId="370"/>
    <cellStyle name="Comma_CROCF_pldt_MERALCO" xfId="371"/>
    <cellStyle name="Comma_CROCF_pldt_MERALCO_1" xfId="372"/>
    <cellStyle name="Comma_CROCF_PLDT_MERALCO_BAYANTEL" xfId="373"/>
    <cellStyle name="Comma_CROCF_pldt_MERALCO_SGV" xfId="374"/>
    <cellStyle name="Comma_CROCF_pldt_SGV" xfId="375"/>
    <cellStyle name="Comma_CROCF_PLDT_SGV_1" xfId="376"/>
    <cellStyle name="Comma_CROCF_PLDT_SGV_MERALCO" xfId="377"/>
    <cellStyle name="Comma_CROCF_SGV" xfId="378"/>
    <cellStyle name="Comma_CROCF_SGV_1" xfId="379"/>
    <cellStyle name="Comma_CROCF_SGV_BAYANTEL" xfId="380"/>
    <cellStyle name="Comma_CROCF_SGV_MERALCO" xfId="381"/>
    <cellStyle name="Comma_CROCF_SGV_MERALCO_BAYANTEL" xfId="382"/>
    <cellStyle name="Comma_CROCF_SGV_MERALCO_BAYANTEL_1" xfId="383"/>
    <cellStyle name="Comma_CROCF_SGV_MERALCO_employee directory" xfId="384"/>
    <cellStyle name="Comma_CROCF_SGV_MERALCO_SGV" xfId="385"/>
    <cellStyle name="Comma_CROCF_SGV_SGV" xfId="386"/>
    <cellStyle name="Comma_CROCF_SGV_Trans-asia" xfId="387"/>
    <cellStyle name="Comma_CROCF_Trans-asia" xfId="388"/>
    <cellStyle name="Comma_Cum Real Opr Cf" xfId="389"/>
    <cellStyle name="Comma_Cum Real Opr Cf_BAYANTEL" xfId="390"/>
    <cellStyle name="Comma_Cum Real Opr Cf_MERALCO" xfId="391"/>
    <cellStyle name="Comma_Cum Real Opr Cf_MERALCO_1" xfId="392"/>
    <cellStyle name="Comma_Cum Real Opr Cf_MERALCO_SGV" xfId="393"/>
    <cellStyle name="Comma_Cum Real Opr Cf_PLDT" xfId="394"/>
    <cellStyle name="Comma_Cum Real Opr Cf_PLDT_BAYANTEL" xfId="395"/>
    <cellStyle name="Comma_Cum Real Opr Cf_pldt_MERALCO" xfId="396"/>
    <cellStyle name="Comma_Cum Real Opr Cf_pldt_MERALCO_1" xfId="397"/>
    <cellStyle name="Comma_Cum Real Opr Cf_PLDT_MERALCO_BAYANTEL" xfId="398"/>
    <cellStyle name="Comma_Cum Real Opr Cf_pldt_MERALCO_SGV" xfId="399"/>
    <cellStyle name="Comma_Cum Real Opr Cf_pldt_SGV" xfId="400"/>
    <cellStyle name="Comma_Cum Real Opr Cf_PLDT_SGV_1" xfId="401"/>
    <cellStyle name="Comma_Cum Real Opr Cf_PLDT_SGV_MERALCO" xfId="402"/>
    <cellStyle name="Comma_Cum Real Opr Cf_SGV" xfId="403"/>
    <cellStyle name="Comma_Cum Real Opr Cf_SGV_1" xfId="404"/>
    <cellStyle name="Comma_Cum Real Opr Cf_SGV_BAYANTEL" xfId="405"/>
    <cellStyle name="Comma_Cum Real Opr Cf_SGV_MERALCO" xfId="406"/>
    <cellStyle name="Comma_Cum Real Opr Cf_SGV_MERALCO_BAYANTEL" xfId="407"/>
    <cellStyle name="Comma_Cum Real Opr Cf_SGV_MERALCO_BAYANTEL_1" xfId="408"/>
    <cellStyle name="Comma_Cum Real Opr Cf_SGV_MERALCO_employee directory" xfId="409"/>
    <cellStyle name="Comma_Cum Real Opr Cf_SGV_MERALCO_SGV" xfId="410"/>
    <cellStyle name="Comma_Cum Real Opr Cf_SGV_SGV" xfId="411"/>
    <cellStyle name="Comma_Cum Real Opr Cf_SGV_Trans-asia" xfId="412"/>
    <cellStyle name="Comma_Cum Real Opr Cf_Trans-asia" xfId="413"/>
    <cellStyle name="Comma_DATA" xfId="414"/>
    <cellStyle name="Comma_Demand Fcst." xfId="415"/>
    <cellStyle name="Comma_Demand Fcst._BAYANTEL" xfId="416"/>
    <cellStyle name="Comma_Demand Fcst._MERALCO" xfId="417"/>
    <cellStyle name="Comma_Demand Fcst._MERALCO_1" xfId="418"/>
    <cellStyle name="Comma_Demand Fcst._MERALCO_SGV" xfId="419"/>
    <cellStyle name="Comma_Demand Fcst._PLDT" xfId="420"/>
    <cellStyle name="Comma_Demand Fcst._PLDT_BAYANTEL" xfId="421"/>
    <cellStyle name="Comma_Demand Fcst._pldt_MERALCO" xfId="422"/>
    <cellStyle name="Comma_Demand Fcst._pldt_MERALCO_1" xfId="423"/>
    <cellStyle name="Comma_Demand Fcst._PLDT_MERALCO_BAYANTEL" xfId="424"/>
    <cellStyle name="Comma_Demand Fcst._pldt_MERALCO_SGV" xfId="425"/>
    <cellStyle name="Comma_Demand Fcst._pldt_SGV" xfId="426"/>
    <cellStyle name="Comma_Demand Fcst._PLDT_SGV_1" xfId="427"/>
    <cellStyle name="Comma_Demand Fcst._PLDT_SGV_MERALCO" xfId="428"/>
    <cellStyle name="Comma_Demand Fcst._SGV" xfId="429"/>
    <cellStyle name="Comma_Demand Fcst._SGV_1" xfId="430"/>
    <cellStyle name="Comma_Demand Fcst._SGV_BAYANTEL" xfId="431"/>
    <cellStyle name="Comma_Demand Fcst._SGV_MERALCO" xfId="432"/>
    <cellStyle name="Comma_Demand Fcst._SGV_MERALCO_BAYANTEL" xfId="433"/>
    <cellStyle name="Comma_Demand Fcst._SGV_MERALCO_BAYANTEL_1" xfId="434"/>
    <cellStyle name="Comma_Demand Fcst._SGV_MERALCO_employee directory" xfId="435"/>
    <cellStyle name="Comma_Demand Fcst._SGV_MERALCO_SGV" xfId="436"/>
    <cellStyle name="Comma_Demand Fcst._SGV_SGV" xfId="437"/>
    <cellStyle name="Comma_Demand Fcst._SGV_Trans-asia" xfId="438"/>
    <cellStyle name="Comma_Demand Fcst._Trans-asia" xfId="439"/>
    <cellStyle name="Comma_Dep%Rev" xfId="440"/>
    <cellStyle name="Comma_Dep%Rev_BAYANTEL" xfId="441"/>
    <cellStyle name="Comma_Dep%Rev_MERALCO" xfId="442"/>
    <cellStyle name="Comma_Dep%Rev_MERALCO_1" xfId="443"/>
    <cellStyle name="Comma_Dep%Rev_MERALCO_SGV" xfId="444"/>
    <cellStyle name="Comma_Dep%Rev_PLDT" xfId="445"/>
    <cellStyle name="Comma_Dep%Rev_PLDT_BAYANTEL" xfId="446"/>
    <cellStyle name="Comma_Dep%Rev_pldt_MERALCO" xfId="447"/>
    <cellStyle name="Comma_Dep%Rev_pldt_MERALCO_1" xfId="448"/>
    <cellStyle name="Comma_Dep%Rev_PLDT_MERALCO_BAYANTEL" xfId="449"/>
    <cellStyle name="Comma_Dep%Rev_pldt_MERALCO_SGV" xfId="450"/>
    <cellStyle name="Comma_Dep%Rev_pldt_SGV" xfId="451"/>
    <cellStyle name="Comma_Dep%Rev_PLDT_SGV_1" xfId="452"/>
    <cellStyle name="Comma_Dep%Rev_PLDT_SGV_MERALCO" xfId="453"/>
    <cellStyle name="Comma_Dep%Rev_SGV" xfId="454"/>
    <cellStyle name="Comma_Dep%Rev_SGV_1" xfId="455"/>
    <cellStyle name="Comma_Dep%Rev_SGV_BAYANTEL" xfId="456"/>
    <cellStyle name="Comma_Dep%Rev_SGV_MERALCO" xfId="457"/>
    <cellStyle name="Comma_Dep%Rev_SGV_MERALCO_BAYANTEL" xfId="458"/>
    <cellStyle name="Comma_Dep%Rev_SGV_MERALCO_BAYANTEL_1" xfId="459"/>
    <cellStyle name="Comma_Dep%Rev_SGV_MERALCO_employee directory" xfId="460"/>
    <cellStyle name="Comma_Dep%Rev_SGV_MERALCO_SGV" xfId="461"/>
    <cellStyle name="Comma_Dep%Rev_SGV_SGV" xfId="462"/>
    <cellStyle name="Comma_Dep%Rev_SGV_Trans-asia" xfId="463"/>
    <cellStyle name="Comma_Dep%Rev_Trans-asia" xfId="464"/>
    <cellStyle name="Comma_employee directory" xfId="465"/>
    <cellStyle name="Comma_EPS" xfId="466"/>
    <cellStyle name="Comma_EPS_BAYANTEL" xfId="467"/>
    <cellStyle name="Comma_EPS_MERALCO" xfId="468"/>
    <cellStyle name="Comma_EPS_MERALCO_1" xfId="469"/>
    <cellStyle name="Comma_EPS_MERALCO_SGV" xfId="470"/>
    <cellStyle name="Comma_EPS_PLDT" xfId="471"/>
    <cellStyle name="Comma_EPS_PLDT_BAYANTEL" xfId="472"/>
    <cellStyle name="Comma_EPS_pldt_MERALCO" xfId="473"/>
    <cellStyle name="Comma_EPS_pldt_MERALCO_1" xfId="474"/>
    <cellStyle name="Comma_EPS_PLDT_MERALCO_BAYANTEL" xfId="475"/>
    <cellStyle name="Comma_EPS_pldt_MERALCO_SGV" xfId="476"/>
    <cellStyle name="Comma_EPS_pldt_SGV" xfId="477"/>
    <cellStyle name="Comma_EPS_PLDT_SGV_1" xfId="478"/>
    <cellStyle name="Comma_EPS_PLDT_SGV_MERALCO" xfId="479"/>
    <cellStyle name="Comma_EPS_SGV" xfId="480"/>
    <cellStyle name="Comma_EPS_SGV_1" xfId="481"/>
    <cellStyle name="Comma_EPS_SGV_BAYANTEL" xfId="482"/>
    <cellStyle name="Comma_EPS_SGV_MERALCO" xfId="483"/>
    <cellStyle name="Comma_EPS_SGV_MERALCO_BAYANTEL" xfId="484"/>
    <cellStyle name="Comma_EPS_SGV_MERALCO_BAYANTEL_1" xfId="485"/>
    <cellStyle name="Comma_EPS_SGV_MERALCO_employee directory" xfId="486"/>
    <cellStyle name="Comma_EPS_SGV_MERALCO_SGV" xfId="487"/>
    <cellStyle name="Comma_EPS_SGV_SGV" xfId="488"/>
    <cellStyle name="Comma_EPS_SGV_Trans-asia" xfId="489"/>
    <cellStyle name="Comma_EPS_Trans-asia" xfId="490"/>
    <cellStyle name="Comma_fats97" xfId="491"/>
    <cellStyle name="Comma_FEEDS96" xfId="492"/>
    <cellStyle name="Comma_flour97" xfId="493"/>
    <cellStyle name="Comma_Inputs" xfId="494"/>
    <cellStyle name="Comma_IRR" xfId="495"/>
    <cellStyle name="Comma_IRR_BAYANTEL" xfId="496"/>
    <cellStyle name="Comma_IRR_MERALCO" xfId="497"/>
    <cellStyle name="Comma_IRR_MERALCO_1" xfId="498"/>
    <cellStyle name="Comma_IRR_MERALCO_SGV" xfId="499"/>
    <cellStyle name="Comma_IRR_PLDT" xfId="500"/>
    <cellStyle name="Comma_IRR_PLDT_BAYANTEL" xfId="501"/>
    <cellStyle name="Comma_IRR_pldt_MERALCO" xfId="502"/>
    <cellStyle name="Comma_IRR_pldt_MERALCO_1" xfId="503"/>
    <cellStyle name="Comma_IRR_PLDT_MERALCO_BAYANTEL" xfId="504"/>
    <cellStyle name="Comma_IRR_pldt_MERALCO_SGV" xfId="505"/>
    <cellStyle name="Comma_IRR_pldt_SGV" xfId="506"/>
    <cellStyle name="Comma_IRR_PLDT_SGV_1" xfId="507"/>
    <cellStyle name="Comma_IRR_PLDT_SGV_MERALCO" xfId="508"/>
    <cellStyle name="Comma_IRR_SGV" xfId="509"/>
    <cellStyle name="Comma_IRR_SGV_1" xfId="510"/>
    <cellStyle name="Comma_IRR_SGV_BAYANTEL" xfId="511"/>
    <cellStyle name="Comma_IRR_SGV_MERALCO" xfId="512"/>
    <cellStyle name="Comma_IRR_SGV_MERALCO_BAYANTEL" xfId="513"/>
    <cellStyle name="Comma_IRR_SGV_MERALCO_BAYANTEL_1" xfId="514"/>
    <cellStyle name="Comma_IRR_SGV_MERALCO_employee directory" xfId="515"/>
    <cellStyle name="Comma_IRR_SGV_MERALCO_SGV" xfId="516"/>
    <cellStyle name="Comma_IRR_SGV_SGV" xfId="517"/>
    <cellStyle name="Comma_IRR_SGV_Trans-asia" xfId="518"/>
    <cellStyle name="Comma_IRR_Trans-asia" xfId="519"/>
    <cellStyle name="Comma_laroux" xfId="520"/>
    <cellStyle name="Comma_laroux_1" xfId="521"/>
    <cellStyle name="Comma_laroux_1_pldt" xfId="522"/>
    <cellStyle name="Comma_laroux_1_pldt_pldt" xfId="523"/>
    <cellStyle name="Comma_laroux_2" xfId="524"/>
    <cellStyle name="Comma_laroux_2_pldt" xfId="525"/>
    <cellStyle name="Comma_laroux_2_pldt_1" xfId="526"/>
    <cellStyle name="Comma_laroux_2_pldt_BAYANTEL" xfId="527"/>
    <cellStyle name="Comma_laroux_2_pldt_MERALCO" xfId="528"/>
    <cellStyle name="Comma_laroux_2_pldt_MERALCO_1" xfId="529"/>
    <cellStyle name="Comma_laroux_2_pldt_MERALCO_SGV" xfId="530"/>
    <cellStyle name="Comma_laroux_2_pldt_PLDT" xfId="531"/>
    <cellStyle name="Comma_laroux_2_pldt_PLDT_BAYANTEL" xfId="532"/>
    <cellStyle name="Comma_laroux_2_pldt_pldt_MERALCO" xfId="533"/>
    <cellStyle name="Comma_laroux_2_pldt_pldt_MERALCO_1" xfId="534"/>
    <cellStyle name="Comma_laroux_2_pldt_PLDT_MERALCO_BAYANTEL" xfId="535"/>
    <cellStyle name="Comma_laroux_2_pldt_pldt_MERALCO_SGV" xfId="536"/>
    <cellStyle name="Comma_laroux_2_pldt_pldt_SGV" xfId="537"/>
    <cellStyle name="Comma_laroux_2_pldt_PLDT_SGV_1" xfId="538"/>
    <cellStyle name="Comma_laroux_2_pldt_PLDT_SGV_MERALCO" xfId="539"/>
    <cellStyle name="Comma_laroux_2_pldt_SGV" xfId="540"/>
    <cellStyle name="Comma_laroux_2_pldt_SGV_1" xfId="541"/>
    <cellStyle name="Comma_laroux_2_pldt_SGV_BAYANTEL" xfId="542"/>
    <cellStyle name="Comma_laroux_2_pldt_SGV_MERALCO" xfId="543"/>
    <cellStyle name="Comma_laroux_2_pldt_SGV_MERALCO_BAYANTEL" xfId="544"/>
    <cellStyle name="Comma_laroux_2_pldt_SGV_MERALCO_BAYANTEL_1" xfId="545"/>
    <cellStyle name="Comma_laroux_2_pldt_SGV_MERALCO_employee directory" xfId="546"/>
    <cellStyle name="Comma_laroux_2_pldt_SGV_MERALCO_SGV" xfId="547"/>
    <cellStyle name="Comma_laroux_2_pldt_SGV_SGV" xfId="548"/>
    <cellStyle name="Comma_laroux_2_pldt_SGV_Trans-asia" xfId="549"/>
    <cellStyle name="Comma_laroux_2_pldt_Trans-asia" xfId="550"/>
    <cellStyle name="Comma_laroux_BAYANTEL" xfId="551"/>
    <cellStyle name="Comma_laroux_MERALCO" xfId="552"/>
    <cellStyle name="Comma_laroux_MERALCO_1" xfId="553"/>
    <cellStyle name="Comma_laroux_MERALCO_SGV" xfId="554"/>
    <cellStyle name="Comma_laroux_pldt" xfId="555"/>
    <cellStyle name="Comma_laroux_PLDT_1" xfId="556"/>
    <cellStyle name="Comma_laroux_PLDT_1_BAYANTEL" xfId="557"/>
    <cellStyle name="Comma_laroux_pldt_1_MERALCO" xfId="558"/>
    <cellStyle name="Comma_laroux_pldt_1_MERALCO_1" xfId="559"/>
    <cellStyle name="Comma_laroux_PLDT_1_MERALCO_BAYANTEL" xfId="560"/>
    <cellStyle name="Comma_laroux_pldt_1_MERALCO_SGV" xfId="561"/>
    <cellStyle name="Comma_laroux_pldt_1_SGV" xfId="562"/>
    <cellStyle name="Comma_laroux_PLDT_1_SGV_1" xfId="563"/>
    <cellStyle name="Comma_laroux_PLDT_1_SGV_MERALCO" xfId="564"/>
    <cellStyle name="Comma_laroux_SGV" xfId="565"/>
    <cellStyle name="Comma_laroux_SGV_1" xfId="566"/>
    <cellStyle name="Comma_laroux_SGV_BAYANTEL" xfId="567"/>
    <cellStyle name="Comma_laroux_SGV_MERALCO" xfId="568"/>
    <cellStyle name="Comma_laroux_SGV_MERALCO_BAYANTEL" xfId="569"/>
    <cellStyle name="Comma_laroux_SGV_MERALCO_BAYANTEL_1" xfId="570"/>
    <cellStyle name="Comma_laroux_SGV_MERALCO_employee directory" xfId="571"/>
    <cellStyle name="Comma_laroux_SGV_MERALCO_SGV" xfId="572"/>
    <cellStyle name="Comma_laroux_SGV_SGV" xfId="573"/>
    <cellStyle name="Comma_laroux_SGV_Trans-asia" xfId="574"/>
    <cellStyle name="Comma_laroux_Trans-asia" xfId="575"/>
    <cellStyle name="Comma_Line Inst." xfId="576"/>
    <cellStyle name="Comma_Line Inst._BAYANTEL" xfId="577"/>
    <cellStyle name="Comma_Line Inst._MERALCO" xfId="578"/>
    <cellStyle name="Comma_Line Inst._MERALCO_1" xfId="579"/>
    <cellStyle name="Comma_Line Inst._MERALCO_SGV" xfId="580"/>
    <cellStyle name="Comma_Line Inst._PLDT" xfId="581"/>
    <cellStyle name="Comma_Line Inst._PLDT_BAYANTEL" xfId="582"/>
    <cellStyle name="Comma_Line Inst._pldt_MERALCO" xfId="583"/>
    <cellStyle name="Comma_Line Inst._pldt_MERALCO_1" xfId="584"/>
    <cellStyle name="Comma_Line Inst._PLDT_MERALCO_BAYANTEL" xfId="585"/>
    <cellStyle name="Comma_Line Inst._pldt_MERALCO_SGV" xfId="586"/>
    <cellStyle name="Comma_Line Inst._pldt_SGV" xfId="587"/>
    <cellStyle name="Comma_Line Inst._PLDT_SGV_1" xfId="588"/>
    <cellStyle name="Comma_Line Inst._PLDT_SGV_MERALCO" xfId="589"/>
    <cellStyle name="Comma_Line Inst._SGV" xfId="590"/>
    <cellStyle name="Comma_Line Inst._SGV_1" xfId="591"/>
    <cellStyle name="Comma_Line Inst._SGV_BAYANTEL" xfId="592"/>
    <cellStyle name="Comma_Line Inst._SGV_MERALCO" xfId="593"/>
    <cellStyle name="Comma_Line Inst._SGV_MERALCO_BAYANTEL" xfId="594"/>
    <cellStyle name="Comma_Line Inst._SGV_MERALCO_BAYANTEL_1" xfId="595"/>
    <cellStyle name="Comma_Line Inst._SGV_MERALCO_employee directory" xfId="596"/>
    <cellStyle name="Comma_Line Inst._SGV_MERALCO_SGV" xfId="597"/>
    <cellStyle name="Comma_Line Inst._SGV_SGV" xfId="598"/>
    <cellStyle name="Comma_Line Inst._SGV_Trans-asia" xfId="599"/>
    <cellStyle name="Comma_Line Inst._Trans-asia" xfId="600"/>
    <cellStyle name="Comma_MATERAL2" xfId="601"/>
    <cellStyle name="Comma_MATERAL2_pldt" xfId="602"/>
    <cellStyle name="Comma_MEAT96" xfId="603"/>
    <cellStyle name="Comma_meat97" xfId="604"/>
    <cellStyle name="Comma_MERALCO" xfId="605"/>
    <cellStyle name="Comma_MERALCO_1" xfId="606"/>
    <cellStyle name="Comma_MERALCO_BAYANTEL" xfId="607"/>
    <cellStyle name="Comma_MERALCO_MERALCO" xfId="608"/>
    <cellStyle name="Comma_MERALCO_MERALCO_SGV" xfId="609"/>
    <cellStyle name="Comma_MERALCO_SGV" xfId="610"/>
    <cellStyle name="Comma_MERALCO_SGV_BAYANTEL" xfId="611"/>
    <cellStyle name="Comma_milk&amp;juice97" xfId="612"/>
    <cellStyle name="Comma_Mkt Shr" xfId="613"/>
    <cellStyle name="Comma_Mkt Shr_BAYANTEL" xfId="614"/>
    <cellStyle name="Comma_Mkt Shr_MERALCO" xfId="615"/>
    <cellStyle name="Comma_Mkt Shr_MERALCO_1" xfId="616"/>
    <cellStyle name="Comma_Mkt Shr_MERALCO_SGV" xfId="617"/>
    <cellStyle name="Comma_Mkt Shr_PLDT" xfId="618"/>
    <cellStyle name="Comma_Mkt Shr_PLDT_BAYANTEL" xfId="619"/>
    <cellStyle name="Comma_Mkt Shr_pldt_MERALCO" xfId="620"/>
    <cellStyle name="Comma_Mkt Shr_pldt_MERALCO_1" xfId="621"/>
    <cellStyle name="Comma_Mkt Shr_PLDT_MERALCO_BAYANTEL" xfId="622"/>
    <cellStyle name="Comma_Mkt Shr_pldt_MERALCO_SGV" xfId="623"/>
    <cellStyle name="Comma_Mkt Shr_pldt_SGV" xfId="624"/>
    <cellStyle name="Comma_Mkt Shr_PLDT_SGV_1" xfId="625"/>
    <cellStyle name="Comma_Mkt Shr_PLDT_SGV_MERALCO" xfId="626"/>
    <cellStyle name="Comma_Mkt Shr_SGV" xfId="627"/>
    <cellStyle name="Comma_Mkt Shr_SGV_1" xfId="628"/>
    <cellStyle name="Comma_Mkt Shr_SGV_BAYANTEL" xfId="629"/>
    <cellStyle name="Comma_Mkt Shr_SGV_MERALCO" xfId="630"/>
    <cellStyle name="Comma_Mkt Shr_SGV_MERALCO_BAYANTEL" xfId="631"/>
    <cellStyle name="Comma_Mkt Shr_SGV_MERALCO_BAYANTEL_1" xfId="632"/>
    <cellStyle name="Comma_Mkt Shr_SGV_MERALCO_employee directory" xfId="633"/>
    <cellStyle name="Comma_Mkt Shr_SGV_MERALCO_SGV" xfId="634"/>
    <cellStyle name="Comma_Mkt Shr_SGV_SGV" xfId="635"/>
    <cellStyle name="Comma_Mkt Shr_SGV_Trans-asia" xfId="636"/>
    <cellStyle name="Comma_Mkt Shr_Trans-asia" xfId="637"/>
    <cellStyle name="Comma_mud plant bolted" xfId="638"/>
    <cellStyle name="Comma_NCR-C&amp;W Val" xfId="639"/>
    <cellStyle name="Comma_NCR-C&amp;W Val_BAYANTEL" xfId="640"/>
    <cellStyle name="Comma_NCR-C&amp;W Val_MERALCO" xfId="641"/>
    <cellStyle name="Comma_NCR-C&amp;W Val_MERALCO_1" xfId="642"/>
    <cellStyle name="Comma_NCR-C&amp;W Val_MERALCO_SGV" xfId="643"/>
    <cellStyle name="Comma_NCR-C&amp;W Val_PLDT" xfId="644"/>
    <cellStyle name="Comma_NCR-C&amp;W Val_PLDT_BAYANTEL" xfId="645"/>
    <cellStyle name="Comma_NCR-C&amp;W Val_pldt_MERALCO" xfId="646"/>
    <cellStyle name="Comma_NCR-C&amp;W Val_pldt_MERALCO_1" xfId="647"/>
    <cellStyle name="Comma_NCR-C&amp;W Val_PLDT_MERALCO_BAYANTEL" xfId="648"/>
    <cellStyle name="Comma_NCR-C&amp;W Val_pldt_MERALCO_SGV" xfId="649"/>
    <cellStyle name="Comma_NCR-C&amp;W Val_pldt_SGV" xfId="650"/>
    <cellStyle name="Comma_NCR-C&amp;W Val_PLDT_SGV_1" xfId="651"/>
    <cellStyle name="Comma_NCR-C&amp;W Val_PLDT_SGV_MERALCO" xfId="652"/>
    <cellStyle name="Comma_NCR-C&amp;W Val_SGV" xfId="653"/>
    <cellStyle name="Comma_NCR-C&amp;W Val_SGV_1" xfId="654"/>
    <cellStyle name="Comma_NCR-C&amp;W Val_SGV_BAYANTEL" xfId="655"/>
    <cellStyle name="Comma_NCR-C&amp;W Val_SGV_MERALCO" xfId="656"/>
    <cellStyle name="Comma_NCR-C&amp;W Val_SGV_MERALCO_BAYANTEL" xfId="657"/>
    <cellStyle name="Comma_NCR-C&amp;W Val_SGV_MERALCO_BAYANTEL_1" xfId="658"/>
    <cellStyle name="Comma_NCR-C&amp;W Val_SGV_MERALCO_employee directory" xfId="659"/>
    <cellStyle name="Comma_NCR-C&amp;W Val_SGV_MERALCO_SGV" xfId="660"/>
    <cellStyle name="Comma_NCR-C&amp;W Val_SGV_SGV" xfId="661"/>
    <cellStyle name="Comma_NCR-C&amp;W Val_SGV_Trans-asia" xfId="662"/>
    <cellStyle name="Comma_NCR-C&amp;W Val_Trans-asia" xfId="663"/>
    <cellStyle name="Comma_NCR-Cap intensity" xfId="664"/>
    <cellStyle name="Comma_NCR-Cap intensity_BAYANTEL" xfId="665"/>
    <cellStyle name="Comma_NCR-Cap intensity_MERALCO" xfId="666"/>
    <cellStyle name="Comma_NCR-Cap intensity_MERALCO_1" xfId="667"/>
    <cellStyle name="Comma_NCR-Cap intensity_MERALCO_SGV" xfId="668"/>
    <cellStyle name="Comma_NCR-Cap intensity_PLDT" xfId="669"/>
    <cellStyle name="Comma_NCR-Cap intensity_PLDT_BAYANTEL" xfId="670"/>
    <cellStyle name="Comma_NCR-Cap intensity_pldt_MERALCO" xfId="671"/>
    <cellStyle name="Comma_NCR-Cap intensity_pldt_MERALCO_1" xfId="672"/>
    <cellStyle name="Comma_NCR-Cap intensity_PLDT_MERALCO_BAYANTEL" xfId="673"/>
    <cellStyle name="Comma_NCR-Cap intensity_pldt_MERALCO_SGV" xfId="674"/>
    <cellStyle name="Comma_NCR-Cap intensity_pldt_SGV" xfId="675"/>
    <cellStyle name="Comma_NCR-Cap intensity_PLDT_SGV_1" xfId="676"/>
    <cellStyle name="Comma_NCR-Cap intensity_PLDT_SGV_MERALCO" xfId="677"/>
    <cellStyle name="Comma_NCR-Cap intensity_SGV" xfId="678"/>
    <cellStyle name="Comma_NCR-Cap intensity_SGV_1" xfId="679"/>
    <cellStyle name="Comma_NCR-Cap intensity_SGV_BAYANTEL" xfId="680"/>
    <cellStyle name="Comma_NCR-Cap intensity_SGV_MERALCO" xfId="681"/>
    <cellStyle name="Comma_NCR-Cap intensity_SGV_MERALCO_BAYANTEL" xfId="682"/>
    <cellStyle name="Comma_NCR-Cap intensity_SGV_MERALCO_BAYANTEL_1" xfId="683"/>
    <cellStyle name="Comma_NCR-Cap intensity_SGV_MERALCO_employee directory" xfId="684"/>
    <cellStyle name="Comma_NCR-Cap intensity_SGV_MERALCO_SGV" xfId="685"/>
    <cellStyle name="Comma_NCR-Cap intensity_SGV_SGV" xfId="686"/>
    <cellStyle name="Comma_NCR-Cap intensity_SGV_Trans-asia" xfId="687"/>
    <cellStyle name="Comma_NCR-Cap intensity_Trans-asia" xfId="688"/>
    <cellStyle name="Comma_NCR-Line per Staff" xfId="689"/>
    <cellStyle name="Comma_NCR-Line per Staff_BAYANTEL" xfId="690"/>
    <cellStyle name="Comma_NCR-Line per Staff_MERALCO" xfId="691"/>
    <cellStyle name="Comma_NCR-Line per Staff_MERALCO_1" xfId="692"/>
    <cellStyle name="Comma_NCR-Line per Staff_MERALCO_SGV" xfId="693"/>
    <cellStyle name="Comma_NCR-Line per Staff_PLDT" xfId="694"/>
    <cellStyle name="Comma_NCR-Line per Staff_PLDT_BAYANTEL" xfId="695"/>
    <cellStyle name="Comma_NCR-Line per Staff_pldt_MERALCO" xfId="696"/>
    <cellStyle name="Comma_NCR-Line per Staff_pldt_MERALCO_1" xfId="697"/>
    <cellStyle name="Comma_NCR-Line per Staff_PLDT_MERALCO_BAYANTEL" xfId="698"/>
    <cellStyle name="Comma_NCR-Line per Staff_pldt_MERALCO_SGV" xfId="699"/>
    <cellStyle name="Comma_NCR-Line per Staff_pldt_SGV" xfId="700"/>
    <cellStyle name="Comma_NCR-Line per Staff_PLDT_SGV_1" xfId="701"/>
    <cellStyle name="Comma_NCR-Line per Staff_PLDT_SGV_MERALCO" xfId="702"/>
    <cellStyle name="Comma_NCR-Line per Staff_SGV" xfId="703"/>
    <cellStyle name="Comma_NCR-Line per Staff_SGV_1" xfId="704"/>
    <cellStyle name="Comma_NCR-Line per Staff_SGV_BAYANTEL" xfId="705"/>
    <cellStyle name="Comma_NCR-Line per Staff_SGV_MERALCO" xfId="706"/>
    <cellStyle name="Comma_NCR-Line per Staff_SGV_MERALCO_BAYANTEL" xfId="707"/>
    <cellStyle name="Comma_NCR-Line per Staff_SGV_MERALCO_BAYANTEL_1" xfId="708"/>
    <cellStyle name="Comma_NCR-Line per Staff_SGV_MERALCO_employee directory" xfId="709"/>
    <cellStyle name="Comma_NCR-Line per Staff_SGV_MERALCO_SGV" xfId="710"/>
    <cellStyle name="Comma_NCR-Line per Staff_SGV_SGV" xfId="711"/>
    <cellStyle name="Comma_NCR-Line per Staff_SGV_Trans-asia" xfId="712"/>
    <cellStyle name="Comma_NCR-Line per Staff_Trans-asia" xfId="713"/>
    <cellStyle name="Comma_NCR-Rev dist" xfId="714"/>
    <cellStyle name="Comma_NCR-Rev dist_BAYANTEL" xfId="715"/>
    <cellStyle name="Comma_NCR-Rev dist_MERALCO" xfId="716"/>
    <cellStyle name="Comma_NCR-Rev dist_MERALCO_1" xfId="717"/>
    <cellStyle name="Comma_NCR-Rev dist_MERALCO_SGV" xfId="718"/>
    <cellStyle name="Comma_NCR-Rev dist_PLDT" xfId="719"/>
    <cellStyle name="Comma_NCR-Rev dist_PLDT_BAYANTEL" xfId="720"/>
    <cellStyle name="Comma_NCR-Rev dist_pldt_MERALCO" xfId="721"/>
    <cellStyle name="Comma_NCR-Rev dist_pldt_MERALCO_1" xfId="722"/>
    <cellStyle name="Comma_NCR-Rev dist_PLDT_MERALCO_BAYANTEL" xfId="723"/>
    <cellStyle name="Comma_NCR-Rev dist_pldt_MERALCO_SGV" xfId="724"/>
    <cellStyle name="Comma_NCR-Rev dist_pldt_SGV" xfId="725"/>
    <cellStyle name="Comma_NCR-Rev dist_PLDT_SGV_1" xfId="726"/>
    <cellStyle name="Comma_NCR-Rev dist_PLDT_SGV_MERALCO" xfId="727"/>
    <cellStyle name="Comma_NCR-Rev dist_SGV" xfId="728"/>
    <cellStyle name="Comma_NCR-Rev dist_SGV_1" xfId="729"/>
    <cellStyle name="Comma_NCR-Rev dist_SGV_BAYANTEL" xfId="730"/>
    <cellStyle name="Comma_NCR-Rev dist_SGV_MERALCO" xfId="731"/>
    <cellStyle name="Comma_NCR-Rev dist_SGV_MERALCO_BAYANTEL" xfId="732"/>
    <cellStyle name="Comma_NCR-Rev dist_SGV_MERALCO_BAYANTEL_1" xfId="733"/>
    <cellStyle name="Comma_NCR-Rev dist_SGV_MERALCO_employee directory" xfId="734"/>
    <cellStyle name="Comma_NCR-Rev dist_SGV_MERALCO_SGV" xfId="735"/>
    <cellStyle name="Comma_NCR-Rev dist_SGV_SGV" xfId="736"/>
    <cellStyle name="Comma_NCR-Rev dist_SGV_Trans-asia" xfId="737"/>
    <cellStyle name="Comma_NCR-Rev dist_Trans-asia" xfId="738"/>
    <cellStyle name="Comma_Op Cost Break" xfId="739"/>
    <cellStyle name="Comma_Op Cost Break_BAYANTEL" xfId="740"/>
    <cellStyle name="Comma_Op Cost Break_MERALCO" xfId="741"/>
    <cellStyle name="Comma_Op Cost Break_MERALCO_1" xfId="742"/>
    <cellStyle name="Comma_Op Cost Break_MERALCO_SGV" xfId="743"/>
    <cellStyle name="Comma_Op Cost Break_PLDT" xfId="744"/>
    <cellStyle name="Comma_Op Cost Break_PLDT_BAYANTEL" xfId="745"/>
    <cellStyle name="Comma_Op Cost Break_pldt_MERALCO" xfId="746"/>
    <cellStyle name="Comma_Op Cost Break_pldt_MERALCO_1" xfId="747"/>
    <cellStyle name="Comma_Op Cost Break_PLDT_MERALCO_BAYANTEL" xfId="748"/>
    <cellStyle name="Comma_Op Cost Break_pldt_MERALCO_SGV" xfId="749"/>
    <cellStyle name="Comma_Op Cost Break_pldt_SGV" xfId="750"/>
    <cellStyle name="Comma_Op Cost Break_PLDT_SGV_1" xfId="751"/>
    <cellStyle name="Comma_Op Cost Break_PLDT_SGV_MERALCO" xfId="752"/>
    <cellStyle name="Comma_Op Cost Break_SGV" xfId="753"/>
    <cellStyle name="Comma_Op Cost Break_SGV_1" xfId="754"/>
    <cellStyle name="Comma_Op Cost Break_SGV_BAYANTEL" xfId="755"/>
    <cellStyle name="Comma_Op Cost Break_SGV_MERALCO" xfId="756"/>
    <cellStyle name="Comma_Op Cost Break_SGV_MERALCO_BAYANTEL" xfId="757"/>
    <cellStyle name="Comma_Op Cost Break_SGV_MERALCO_BAYANTEL_1" xfId="758"/>
    <cellStyle name="Comma_Op Cost Break_SGV_MERALCO_employee directory" xfId="759"/>
    <cellStyle name="Comma_Op Cost Break_SGV_MERALCO_SGV" xfId="760"/>
    <cellStyle name="Comma_Op Cost Break_SGV_SGV" xfId="761"/>
    <cellStyle name="Comma_Op Cost Break_SGV_Trans-asia" xfId="762"/>
    <cellStyle name="Comma_Op Cost Break_Trans-asia" xfId="763"/>
    <cellStyle name="Comma_pldt" xfId="764"/>
    <cellStyle name="Comma_pldt_1" xfId="765"/>
    <cellStyle name="Comma_pldt_1_BAYANTEL" xfId="766"/>
    <cellStyle name="Comma_pldt_1_MERALCO" xfId="767"/>
    <cellStyle name="Comma_pldt_1_MERALCO_1" xfId="768"/>
    <cellStyle name="Comma_pldt_1_MERALCO_2" xfId="769"/>
    <cellStyle name="Comma_pldt_1_MERALCO_BAYANTEL" xfId="770"/>
    <cellStyle name="Comma_pldt_1_MERALCO_employee directory" xfId="771"/>
    <cellStyle name="Comma_pldt_1_MERALCO_SGV" xfId="772"/>
    <cellStyle name="Comma_pldt_1_PLDT" xfId="773"/>
    <cellStyle name="Comma_pldt_1_pldt_1" xfId="774"/>
    <cellStyle name="Comma_pldt_1_pldt_2" xfId="775"/>
    <cellStyle name="Comma_pldt_1_pldt_BAYANTEL" xfId="776"/>
    <cellStyle name="Comma_pldt_1_pldt_Book1" xfId="777"/>
    <cellStyle name="Comma_pldt_1_PLDT_C.MER-WPS" xfId="778"/>
    <cellStyle name="Comma_pldt_1_PLDT_MERALCO" xfId="779"/>
    <cellStyle name="Comma_pldt_1_pldt_MERALCO_1" xfId="780"/>
    <cellStyle name="Comma_pldt_1_pldt_MERALCO_1_MERALCO" xfId="781"/>
    <cellStyle name="Comma_pldt_1_pldt_MERALCO_1_SGV" xfId="782"/>
    <cellStyle name="Comma_pldt_1_PLDT_MERALCO_Book1" xfId="783"/>
    <cellStyle name="Comma_pldt_1_pldt_MERALCO_C.MER-WPS" xfId="784"/>
    <cellStyle name="Comma_pldt_1_PLDT_MERALCO_MERALCO" xfId="785"/>
    <cellStyle name="Comma_pldt_1_pldt_MERALCO_MERALCO_1" xfId="786"/>
    <cellStyle name="Comma_pldt_1_pldt_MERALCO_SGV" xfId="787"/>
    <cellStyle name="Comma_pldt_1_pldt_MERALCO_SGV_1" xfId="788"/>
    <cellStyle name="Comma_pldt_1_PLDT_MERALCO_SGV_SGV" xfId="789"/>
    <cellStyle name="Comma_pldt_1_pldt_pldt" xfId="790"/>
    <cellStyle name="Comma_pldt_1_pldt_SGV" xfId="791"/>
    <cellStyle name="Comma_pldt_1_pldt_SGV_1" xfId="792"/>
    <cellStyle name="Comma_pldt_1_PLDT_SGV_1_BAYANTEL" xfId="793"/>
    <cellStyle name="Comma_pldt_1_pldt_SGV_1_BAYANTEL_1" xfId="794"/>
    <cellStyle name="Comma_pldt_1_pldt_SGV_1_employee directory" xfId="795"/>
    <cellStyle name="Comma_pldt_1_PLDT_SGV_1_SGV" xfId="796"/>
    <cellStyle name="Comma_pldt_1_pldt_SGV_1_SGV_1" xfId="797"/>
    <cellStyle name="Comma_pldt_1_pldt_SGV_2" xfId="798"/>
    <cellStyle name="Comma_pldt_1_PLDT_SGV_BAYANTEL" xfId="799"/>
    <cellStyle name="Comma_pldt_1_pldt_SGV_MERALCO" xfId="800"/>
    <cellStyle name="Comma_pldt_1_PLDT_SGV_MERALCO_BAYANTEL" xfId="801"/>
    <cellStyle name="Comma_pldt_1_pldt_SGV_MERALCO_SGV" xfId="802"/>
    <cellStyle name="Comma_pldt_1_pldt_SGV_SGV" xfId="803"/>
    <cellStyle name="Comma_pldt_1_PLDT_SGV_SGV_1" xfId="804"/>
    <cellStyle name="Comma_pldt_1_pldt_SGV_SGV_BAYANTEL" xfId="805"/>
    <cellStyle name="Comma_pldt_1_pldt_SGV_SGV_OPT97" xfId="806"/>
    <cellStyle name="Comma_pldt_1_pldt_SGV_SGV_SGV" xfId="807"/>
    <cellStyle name="Comma_pldt_1_pldt_SGV_SGV_VSC_1297" xfId="808"/>
    <cellStyle name="Comma_pldt_1_PLDT_SGV_Trans-asia" xfId="809"/>
    <cellStyle name="Comma_pldt_1_pldt_Trans-asia" xfId="810"/>
    <cellStyle name="Comma_pldt_1_SGV" xfId="811"/>
    <cellStyle name="Comma_pldt_1_SGV_1" xfId="812"/>
    <cellStyle name="Comma_pldt_1_SGV_1_BAYANTEL" xfId="813"/>
    <cellStyle name="Comma_pldt_1_SGV_1_employee directory" xfId="814"/>
    <cellStyle name="Comma_pldt_1_SGV_1_MERALCO" xfId="815"/>
    <cellStyle name="Comma_pldt_1_SGV_1_SGV" xfId="816"/>
    <cellStyle name="Comma_pldt_1_SGV_1_SGV_SGV" xfId="817"/>
    <cellStyle name="Comma_pldt_1_SGV_2" xfId="818"/>
    <cellStyle name="Comma_pldt_1_SGV_BAYANTEL" xfId="819"/>
    <cellStyle name="Comma_pldt_1_SGV_MERALCO" xfId="820"/>
    <cellStyle name="Comma_pldt_1_SGV_SGV" xfId="821"/>
    <cellStyle name="Comma_pldt_1_Trans-asia" xfId="822"/>
    <cellStyle name="Comma_pldt_2" xfId="823"/>
    <cellStyle name="Comma_pldt_2_Book1" xfId="824"/>
    <cellStyle name="Comma_pldt_2_C.MER-WPS" xfId="825"/>
    <cellStyle name="Comma_pldt_2_MERALCO" xfId="826"/>
    <cellStyle name="Comma_pldt_2_MERALCO_BAYANTEL" xfId="827"/>
    <cellStyle name="Comma_pldt_2_MERALCO_Book1" xfId="828"/>
    <cellStyle name="Comma_pldt_2_MERALCO_C.MER-WPS" xfId="829"/>
    <cellStyle name="Comma_pldt_2_MERALCO_SGV" xfId="830"/>
    <cellStyle name="Comma_pldt_2_pldt" xfId="831"/>
    <cellStyle name="Comma_pldt_2_PLDT_30 (2)" xfId="832"/>
    <cellStyle name="Comma_pldt_2_PLDT_B-4" xfId="833"/>
    <cellStyle name="Comma_pldt_2_pldt_BAYANTEL" xfId="834"/>
    <cellStyle name="Comma_pldt_2_pldt_MERALCO" xfId="835"/>
    <cellStyle name="Comma_pldt_2_pldt_SGV" xfId="836"/>
    <cellStyle name="Comma_pldt_2_pldt_SGV_BAYANTEL" xfId="837"/>
    <cellStyle name="Comma_pldt_2_pldt_SGV_MERALCO" xfId="838"/>
    <cellStyle name="Comma_pldt_2_pldt_SGV_SGV" xfId="839"/>
    <cellStyle name="Comma_pldt_2_SGV" xfId="840"/>
    <cellStyle name="Comma_pldt_2_SGV_1" xfId="841"/>
    <cellStyle name="Comma_pldt_2_SGV_MERALCO" xfId="842"/>
    <cellStyle name="Comma_pldt_2_SGV_SGV" xfId="843"/>
    <cellStyle name="Comma_pldt_3" xfId="844"/>
    <cellStyle name="Comma_pldt_3_pldt" xfId="845"/>
    <cellStyle name="Comma_pldt_4" xfId="846"/>
    <cellStyle name="Comma_pldt_BAYANTEL" xfId="847"/>
    <cellStyle name="Comma_pldt_MERALCO" xfId="848"/>
    <cellStyle name="Comma_pldt_MERALCO_BAYANTEL" xfId="849"/>
    <cellStyle name="Comma_pldt_MERALCO_SGV" xfId="850"/>
    <cellStyle name="Comma_pldt_pldt" xfId="851"/>
    <cellStyle name="Comma_pldt_pldt_1" xfId="852"/>
    <cellStyle name="Comma_pldt_pldt_1_30 (2)" xfId="853"/>
    <cellStyle name="Comma_pldt_pldt_1_B-4" xfId="854"/>
    <cellStyle name="Comma_pldt_pldt_1_BAYANTEL" xfId="855"/>
    <cellStyle name="Comma_pldt_pldt_1_MERALCO" xfId="856"/>
    <cellStyle name="Comma_pldt_pldt_1_SGV" xfId="857"/>
    <cellStyle name="Comma_pldt_pldt_1_SGV_1" xfId="858"/>
    <cellStyle name="Comma_pldt_pldt_1_SGV_BAYANTEL" xfId="859"/>
    <cellStyle name="Comma_pldt_pldt_1_SGV_MERALCO" xfId="860"/>
    <cellStyle name="Comma_pldt_pldt_1_SGV_MERALCO_SGV" xfId="861"/>
    <cellStyle name="Comma_pldt_pldt_1_SGV_SGV" xfId="862"/>
    <cellStyle name="Comma_pldt_pldt_2" xfId="863"/>
    <cellStyle name="Comma_pldt_pldt_BAYANTEL" xfId="864"/>
    <cellStyle name="Comma_pldt_pldt_Book1" xfId="865"/>
    <cellStyle name="Comma_pldt_pldt_C.MER-WPS" xfId="866"/>
    <cellStyle name="Comma_pldt_pldt_MERALCO" xfId="867"/>
    <cellStyle name="Comma_pldt_pldt_MERALCO_1" xfId="868"/>
    <cellStyle name="Comma_pldt_pldt_MERALCO_1_BAYANTEL" xfId="869"/>
    <cellStyle name="Comma_pldt_pldt_MERALCO_1_MERALCO" xfId="870"/>
    <cellStyle name="Comma_pldt_pldt_MERALCO_1_SGV" xfId="871"/>
    <cellStyle name="Comma_pldt_pldt_MERALCO_1_SGV_1" xfId="872"/>
    <cellStyle name="Comma_pldt_pldt_MERALCO_BAYANTEL" xfId="873"/>
    <cellStyle name="Comma_pldt_pldt_MERALCO_Book1" xfId="874"/>
    <cellStyle name="Comma_pldt_pldt_MERALCO_C.MER-WPS" xfId="875"/>
    <cellStyle name="Comma_pldt_pldt_MERALCO_employee directory" xfId="876"/>
    <cellStyle name="Comma_pldt_pldt_MERALCO_MERALCO" xfId="877"/>
    <cellStyle name="Comma_pldt_pldt_MERALCO_MERALCO_1" xfId="878"/>
    <cellStyle name="Comma_pldt_pldt_MERALCO_SGV" xfId="879"/>
    <cellStyle name="Comma_pldt_pldt_MERALCO_SGV_1" xfId="880"/>
    <cellStyle name="Comma_pldt_pldt_MERALCO_SGV_SGV" xfId="881"/>
    <cellStyle name="Comma_pldt_pldt_pldt" xfId="882"/>
    <cellStyle name="Comma_pldt_pldt_pldt_BAYANTEL" xfId="883"/>
    <cellStyle name="Comma_pldt_pldt_pldt_employee directory" xfId="884"/>
    <cellStyle name="Comma_pldt_pldt_pldt_MERALCO" xfId="885"/>
    <cellStyle name="Comma_pldt_pldt_pldt_MERALCO_SGV" xfId="886"/>
    <cellStyle name="Comma_pldt_pldt_pldt_SGV" xfId="887"/>
    <cellStyle name="Comma_pldt_pldt_pldt_SGV_BAYANTEL" xfId="888"/>
    <cellStyle name="Comma_pldt_pldt_pldt_SGV_MERALCO" xfId="889"/>
    <cellStyle name="Comma_pldt_pldt_pldt_SGV_MERALCO_SGV" xfId="890"/>
    <cellStyle name="Comma_pldt_pldt_SGV" xfId="891"/>
    <cellStyle name="Comma_pldt_pldt_SGV_1" xfId="892"/>
    <cellStyle name="Comma_pldt_pldt_SGV_1_BAYANTEL" xfId="893"/>
    <cellStyle name="Comma_pldt_pldt_SGV_1_MERALCO" xfId="894"/>
    <cellStyle name="Comma_pldt_pldt_SGV_1_SGV" xfId="895"/>
    <cellStyle name="Comma_pldt_pldt_SGV_2" xfId="896"/>
    <cellStyle name="Comma_pldt_pldt_SGV_3" xfId="897"/>
    <cellStyle name="Comma_pldt_pldt_SGV_3_SGV" xfId="898"/>
    <cellStyle name="Comma_pldt_pldt_SGV_BAYANTEL" xfId="899"/>
    <cellStyle name="Comma_pldt_pldt_SGV_MERALCO" xfId="900"/>
    <cellStyle name="Comma_pldt_pldt_SGV_MERALCO_BAYANTEL" xfId="901"/>
    <cellStyle name="Comma_pldt_pldt_SGV_MERALCO_BAYANTEL_1" xfId="902"/>
    <cellStyle name="Comma_pldt_pldt_SGV_MERALCO_employee directory" xfId="903"/>
    <cellStyle name="Comma_pldt_pldt_SGV_MERALCO_SGV" xfId="904"/>
    <cellStyle name="Comma_pldt_pldt_SGV_SGV" xfId="905"/>
    <cellStyle name="Comma_pldt_pldt_SGV_SGV_1" xfId="906"/>
    <cellStyle name="Comma_pldt_pldt_SGV_Trans-asia" xfId="907"/>
    <cellStyle name="Comma_pldt_pldt_Trans-asia" xfId="908"/>
    <cellStyle name="Comma_pldt_SGV" xfId="909"/>
    <cellStyle name="Comma_pldt_SGV_1" xfId="910"/>
    <cellStyle name="Comma_pldt_SGV_1_SGV" xfId="911"/>
    <cellStyle name="Comma_pldt_SGV_1_SGV_MERALCO" xfId="912"/>
    <cellStyle name="Comma_pldt_SGV_2" xfId="913"/>
    <cellStyle name="Comma_pldt_SGV_2_BAYANTEL" xfId="914"/>
    <cellStyle name="Comma_pldt_SGV_2_SGV" xfId="915"/>
    <cellStyle name="Comma_pldt_SGV_3" xfId="916"/>
    <cellStyle name="Comma_pldt_SGV_BAYANTEL" xfId="917"/>
    <cellStyle name="Comma_pldt_SGV_MERALCO" xfId="918"/>
    <cellStyle name="Comma_pldt_SGV_MERALCO_BAYANTEL" xfId="919"/>
    <cellStyle name="Comma_pldt_SGV_MERALCO_SGV" xfId="920"/>
    <cellStyle name="Comma_pldt_SGV_SGV" xfId="921"/>
    <cellStyle name="Comma_pldt_SGV_SGV_1" xfId="922"/>
    <cellStyle name="Comma_pldt_SGV_SGV_1_BAYANTEL" xfId="923"/>
    <cellStyle name="Comma_pldt_SGV_SGV_BAYANTEL" xfId="924"/>
    <cellStyle name="Comma_pldt_SGV_SGV_employee directory" xfId="925"/>
    <cellStyle name="Comma_pldt_SGV_Trans-asia" xfId="926"/>
    <cellStyle name="Comma_pldt_Trans-asia" xfId="927"/>
    <cellStyle name="Comma_PRINTING 1" xfId="928"/>
    <cellStyle name="Comma_Real Opr Cf" xfId="929"/>
    <cellStyle name="Comma_Real Opr Cf_BAYANTEL" xfId="930"/>
    <cellStyle name="Comma_Real Opr Cf_MERALCO" xfId="931"/>
    <cellStyle name="Comma_Real Opr Cf_MERALCO_1" xfId="932"/>
    <cellStyle name="Comma_Real Opr Cf_MERALCO_SGV" xfId="933"/>
    <cellStyle name="Comma_Real Opr Cf_PLDT" xfId="934"/>
    <cellStyle name="Comma_Real Opr Cf_PLDT_BAYANTEL" xfId="935"/>
    <cellStyle name="Comma_Real Opr Cf_pldt_MERALCO" xfId="936"/>
    <cellStyle name="Comma_Real Opr Cf_pldt_MERALCO_1" xfId="937"/>
    <cellStyle name="Comma_Real Opr Cf_PLDT_MERALCO_BAYANTEL" xfId="938"/>
    <cellStyle name="Comma_Real Opr Cf_pldt_MERALCO_SGV" xfId="939"/>
    <cellStyle name="Comma_Real Opr Cf_pldt_SGV" xfId="940"/>
    <cellStyle name="Comma_Real Opr Cf_PLDT_SGV_1" xfId="941"/>
    <cellStyle name="Comma_Real Opr Cf_PLDT_SGV_MERALCO" xfId="942"/>
    <cellStyle name="Comma_Real Opr Cf_SGV" xfId="943"/>
    <cellStyle name="Comma_Real Opr Cf_SGV_1" xfId="944"/>
    <cellStyle name="Comma_Real Opr Cf_SGV_BAYANTEL" xfId="945"/>
    <cellStyle name="Comma_Real Opr Cf_SGV_MERALCO" xfId="946"/>
    <cellStyle name="Comma_Real Opr Cf_SGV_MERALCO_BAYANTEL" xfId="947"/>
    <cellStyle name="Comma_Real Opr Cf_SGV_MERALCO_BAYANTEL_1" xfId="948"/>
    <cellStyle name="Comma_Real Opr Cf_SGV_MERALCO_employee directory" xfId="949"/>
    <cellStyle name="Comma_Real Opr Cf_SGV_MERALCO_SGV" xfId="950"/>
    <cellStyle name="Comma_Real Opr Cf_SGV_SGV" xfId="951"/>
    <cellStyle name="Comma_Real Opr Cf_SGV_Trans-asia" xfId="952"/>
    <cellStyle name="Comma_Real Opr Cf_Trans-asia" xfId="953"/>
    <cellStyle name="Comma_Real Rev per Staff (1)" xfId="954"/>
    <cellStyle name="Comma_Real Rev per Staff (1)_BAYANTEL" xfId="955"/>
    <cellStyle name="Comma_Real Rev per Staff (1)_MERALCO" xfId="956"/>
    <cellStyle name="Comma_Real Rev per Staff (1)_MERALCO_1" xfId="957"/>
    <cellStyle name="Comma_Real Rev per Staff (1)_MERALCO_SGV" xfId="958"/>
    <cellStyle name="Comma_Real Rev per Staff (1)_PLDT" xfId="959"/>
    <cellStyle name="Comma_Real Rev per Staff (1)_PLDT_BAYANTEL" xfId="960"/>
    <cellStyle name="Comma_Real Rev per Staff (1)_pldt_MERALCO" xfId="961"/>
    <cellStyle name="Comma_Real Rev per Staff (1)_pldt_MERALCO_1" xfId="962"/>
    <cellStyle name="Comma_Real Rev per Staff (1)_PLDT_MERALCO_BAYANTEL" xfId="963"/>
    <cellStyle name="Comma_Real Rev per Staff (1)_pldt_MERALCO_SGV" xfId="964"/>
    <cellStyle name="Comma_Real Rev per Staff (1)_pldt_SGV" xfId="965"/>
    <cellStyle name="Comma_Real Rev per Staff (1)_PLDT_SGV_1" xfId="966"/>
    <cellStyle name="Comma_Real Rev per Staff (1)_PLDT_SGV_MERALCO" xfId="967"/>
    <cellStyle name="Comma_Real Rev per Staff (1)_SGV" xfId="968"/>
    <cellStyle name="Comma_Real Rev per Staff (1)_SGV_1" xfId="969"/>
    <cellStyle name="Comma_Real Rev per Staff (1)_SGV_BAYANTEL" xfId="970"/>
    <cellStyle name="Comma_Real Rev per Staff (1)_SGV_MERALCO" xfId="971"/>
    <cellStyle name="Comma_Real Rev per Staff (1)_SGV_MERALCO_BAYANTEL" xfId="972"/>
    <cellStyle name="Comma_Real Rev per Staff (1)_SGV_MERALCO_BAYANTEL_1" xfId="973"/>
    <cellStyle name="Comma_Real Rev per Staff (1)_SGV_MERALCO_employee directory" xfId="974"/>
    <cellStyle name="Comma_Real Rev per Staff (1)_SGV_MERALCO_SGV" xfId="975"/>
    <cellStyle name="Comma_Real Rev per Staff (1)_SGV_SGV" xfId="976"/>
    <cellStyle name="Comma_Real Rev per Staff (1)_SGV_Trans-asia" xfId="977"/>
    <cellStyle name="Comma_Real Rev per Staff (1)_Trans-asia" xfId="978"/>
    <cellStyle name="Comma_Real Rev per Staff (2)" xfId="979"/>
    <cellStyle name="Comma_Real Rev per Staff (2)_BAYANTEL" xfId="980"/>
    <cellStyle name="Comma_Real Rev per Staff (2)_MERALCO" xfId="981"/>
    <cellStyle name="Comma_Real Rev per Staff (2)_MERALCO_1" xfId="982"/>
    <cellStyle name="Comma_Real Rev per Staff (2)_MERALCO_SGV" xfId="983"/>
    <cellStyle name="Comma_Real Rev per Staff (2)_PLDT" xfId="984"/>
    <cellStyle name="Comma_Real Rev per Staff (2)_PLDT_BAYANTEL" xfId="985"/>
    <cellStyle name="Comma_Real Rev per Staff (2)_pldt_MERALCO" xfId="986"/>
    <cellStyle name="Comma_Real Rev per Staff (2)_pldt_MERALCO_1" xfId="987"/>
    <cellStyle name="Comma_Real Rev per Staff (2)_PLDT_MERALCO_BAYANTEL" xfId="988"/>
    <cellStyle name="Comma_Real Rev per Staff (2)_pldt_MERALCO_SGV" xfId="989"/>
    <cellStyle name="Comma_Real Rev per Staff (2)_pldt_SGV" xfId="990"/>
    <cellStyle name="Comma_Real Rev per Staff (2)_PLDT_SGV_1" xfId="991"/>
    <cellStyle name="Comma_Real Rev per Staff (2)_PLDT_SGV_MERALCO" xfId="992"/>
    <cellStyle name="Comma_Real Rev per Staff (2)_SGV" xfId="993"/>
    <cellStyle name="Comma_Real Rev per Staff (2)_SGV_1" xfId="994"/>
    <cellStyle name="Comma_Real Rev per Staff (2)_SGV_BAYANTEL" xfId="995"/>
    <cellStyle name="Comma_Real Rev per Staff (2)_SGV_MERALCO" xfId="996"/>
    <cellStyle name="Comma_Real Rev per Staff (2)_SGV_MERALCO_BAYANTEL" xfId="997"/>
    <cellStyle name="Comma_Real Rev per Staff (2)_SGV_MERALCO_BAYANTEL_1" xfId="998"/>
    <cellStyle name="Comma_Real Rev per Staff (2)_SGV_MERALCO_employee directory" xfId="999"/>
    <cellStyle name="Comma_Real Rev per Staff (2)_SGV_MERALCO_SGV" xfId="1000"/>
    <cellStyle name="Comma_Real Rev per Staff (2)_SGV_SGV" xfId="1001"/>
    <cellStyle name="Comma_Real Rev per Staff (2)_SGV_Trans-asia" xfId="1002"/>
    <cellStyle name="Comma_Real Rev per Staff (2)_Trans-asia" xfId="1003"/>
    <cellStyle name="Comma_Region 2-C&amp;W" xfId="1004"/>
    <cellStyle name="Comma_Region 2-C&amp;W_BAYANTEL" xfId="1005"/>
    <cellStyle name="Comma_Region 2-C&amp;W_MERALCO" xfId="1006"/>
    <cellStyle name="Comma_Region 2-C&amp;W_MERALCO_1" xfId="1007"/>
    <cellStyle name="Comma_Region 2-C&amp;W_MERALCO_SGV" xfId="1008"/>
    <cellStyle name="Comma_Region 2-C&amp;W_PLDT" xfId="1009"/>
    <cellStyle name="Comma_Region 2-C&amp;W_PLDT_BAYANTEL" xfId="1010"/>
    <cellStyle name="Comma_Region 2-C&amp;W_pldt_MERALCO" xfId="1011"/>
    <cellStyle name="Comma_Region 2-C&amp;W_pldt_MERALCO_1" xfId="1012"/>
    <cellStyle name="Comma_Region 2-C&amp;W_PLDT_MERALCO_BAYANTEL" xfId="1013"/>
    <cellStyle name="Comma_Region 2-C&amp;W_pldt_MERALCO_SGV" xfId="1014"/>
    <cellStyle name="Comma_Region 2-C&amp;W_pldt_SGV" xfId="1015"/>
    <cellStyle name="Comma_Region 2-C&amp;W_PLDT_SGV_1" xfId="1016"/>
    <cellStyle name="Comma_Region 2-C&amp;W_PLDT_SGV_MERALCO" xfId="1017"/>
    <cellStyle name="Comma_Region 2-C&amp;W_SGV" xfId="1018"/>
    <cellStyle name="Comma_Region 2-C&amp;W_SGV_1" xfId="1019"/>
    <cellStyle name="Comma_Region 2-C&amp;W_SGV_BAYANTEL" xfId="1020"/>
    <cellStyle name="Comma_Region 2-C&amp;W_SGV_MERALCO" xfId="1021"/>
    <cellStyle name="Comma_Region 2-C&amp;W_SGV_MERALCO_BAYANTEL" xfId="1022"/>
    <cellStyle name="Comma_Region 2-C&amp;W_SGV_MERALCO_BAYANTEL_1" xfId="1023"/>
    <cellStyle name="Comma_Region 2-C&amp;W_SGV_MERALCO_employee directory" xfId="1024"/>
    <cellStyle name="Comma_Region 2-C&amp;W_SGV_MERALCO_SGV" xfId="1025"/>
    <cellStyle name="Comma_Region 2-C&amp;W_SGV_SGV" xfId="1026"/>
    <cellStyle name="Comma_Region 2-C&amp;W_SGV_Trans-asia" xfId="1027"/>
    <cellStyle name="Comma_Region 2-C&amp;W_Trans-asia" xfId="1028"/>
    <cellStyle name="Comma_Return on Rev" xfId="1029"/>
    <cellStyle name="Comma_Return on Rev_BAYANTEL" xfId="1030"/>
    <cellStyle name="Comma_Return on Rev_MERALCO" xfId="1031"/>
    <cellStyle name="Comma_Return on Rev_MERALCO_1" xfId="1032"/>
    <cellStyle name="Comma_Return on Rev_MERALCO_SGV" xfId="1033"/>
    <cellStyle name="Comma_Return on Rev_PLDT" xfId="1034"/>
    <cellStyle name="Comma_Return on Rev_PLDT_BAYANTEL" xfId="1035"/>
    <cellStyle name="Comma_Return on Rev_pldt_MERALCO" xfId="1036"/>
    <cellStyle name="Comma_Return on Rev_pldt_MERALCO_1" xfId="1037"/>
    <cellStyle name="Comma_Return on Rev_PLDT_MERALCO_BAYANTEL" xfId="1038"/>
    <cellStyle name="Comma_Return on Rev_pldt_MERALCO_SGV" xfId="1039"/>
    <cellStyle name="Comma_Return on Rev_pldt_SGV" xfId="1040"/>
    <cellStyle name="Comma_Return on Rev_PLDT_SGV_1" xfId="1041"/>
    <cellStyle name="Comma_Return on Rev_PLDT_SGV_MERALCO" xfId="1042"/>
    <cellStyle name="Comma_Return on Rev_SGV" xfId="1043"/>
    <cellStyle name="Comma_Return on Rev_SGV_1" xfId="1044"/>
    <cellStyle name="Comma_Return on Rev_SGV_BAYANTEL" xfId="1045"/>
    <cellStyle name="Comma_Return on Rev_SGV_MERALCO" xfId="1046"/>
    <cellStyle name="Comma_Return on Rev_SGV_MERALCO_BAYANTEL" xfId="1047"/>
    <cellStyle name="Comma_Return on Rev_SGV_MERALCO_BAYANTEL_1" xfId="1048"/>
    <cellStyle name="Comma_Return on Rev_SGV_MERALCO_employee directory" xfId="1049"/>
    <cellStyle name="Comma_Return on Rev_SGV_MERALCO_SGV" xfId="1050"/>
    <cellStyle name="Comma_Return on Rev_SGV_SGV" xfId="1051"/>
    <cellStyle name="Comma_Return on Rev_SGV_Trans-asia" xfId="1052"/>
    <cellStyle name="Comma_Return on Rev_Trans-asia" xfId="1053"/>
    <cellStyle name="Comma_Rev p line" xfId="1054"/>
    <cellStyle name="Comma_Rev p line_BAYANTEL" xfId="1055"/>
    <cellStyle name="Comma_Rev p line_MERALCO" xfId="1056"/>
    <cellStyle name="Comma_Rev p line_MERALCO_1" xfId="1057"/>
    <cellStyle name="Comma_Rev p line_MERALCO_SGV" xfId="1058"/>
    <cellStyle name="Comma_Rev p line_PLDT" xfId="1059"/>
    <cellStyle name="Comma_Rev p line_PLDT_BAYANTEL" xfId="1060"/>
    <cellStyle name="Comma_Rev p line_pldt_MERALCO" xfId="1061"/>
    <cellStyle name="Comma_Rev p line_pldt_MERALCO_1" xfId="1062"/>
    <cellStyle name="Comma_Rev p line_PLDT_MERALCO_BAYANTEL" xfId="1063"/>
    <cellStyle name="Comma_Rev p line_pldt_MERALCO_SGV" xfId="1064"/>
    <cellStyle name="Comma_Rev p line_pldt_SGV" xfId="1065"/>
    <cellStyle name="Comma_Rev p line_PLDT_SGV_1" xfId="1066"/>
    <cellStyle name="Comma_Rev p line_PLDT_SGV_MERALCO" xfId="1067"/>
    <cellStyle name="Comma_Rev p line_SGV" xfId="1068"/>
    <cellStyle name="Comma_Rev p line_SGV_1" xfId="1069"/>
    <cellStyle name="Comma_Rev p line_SGV_BAYANTEL" xfId="1070"/>
    <cellStyle name="Comma_Rev p line_SGV_MERALCO" xfId="1071"/>
    <cellStyle name="Comma_Rev p line_SGV_MERALCO_BAYANTEL" xfId="1072"/>
    <cellStyle name="Comma_Rev p line_SGV_MERALCO_BAYANTEL_1" xfId="1073"/>
    <cellStyle name="Comma_Rev p line_SGV_MERALCO_employee directory" xfId="1074"/>
    <cellStyle name="Comma_Rev p line_SGV_MERALCO_SGV" xfId="1075"/>
    <cellStyle name="Comma_Rev p line_SGV_SGV" xfId="1076"/>
    <cellStyle name="Comma_Rev p line_SGV_Trans-asia" xfId="1077"/>
    <cellStyle name="Comma_Rev p line_Trans-asia" xfId="1078"/>
    <cellStyle name="Comma_RFMFS96" xfId="1079"/>
    <cellStyle name="Comma_ROACE" xfId="1080"/>
    <cellStyle name="Comma_ROACE_BAYANTEL" xfId="1081"/>
    <cellStyle name="Comma_ROACE_MERALCO" xfId="1082"/>
    <cellStyle name="Comma_ROACE_MERALCO_1" xfId="1083"/>
    <cellStyle name="Comma_ROACE_MERALCO_SGV" xfId="1084"/>
    <cellStyle name="Comma_ROACE_PLDT" xfId="1085"/>
    <cellStyle name="Comma_ROACE_PLDT_BAYANTEL" xfId="1086"/>
    <cellStyle name="Comma_ROACE_pldt_MERALCO" xfId="1087"/>
    <cellStyle name="Comma_ROACE_pldt_MERALCO_1" xfId="1088"/>
    <cellStyle name="Comma_ROACE_PLDT_MERALCO_BAYANTEL" xfId="1089"/>
    <cellStyle name="Comma_ROACE_pldt_MERALCO_SGV" xfId="1090"/>
    <cellStyle name="Comma_ROACE_pldt_SGV" xfId="1091"/>
    <cellStyle name="Comma_ROACE_PLDT_SGV_1" xfId="1092"/>
    <cellStyle name="Comma_ROACE_PLDT_SGV_MERALCO" xfId="1093"/>
    <cellStyle name="Comma_ROACE_SGV" xfId="1094"/>
    <cellStyle name="Comma_ROACE_SGV_1" xfId="1095"/>
    <cellStyle name="Comma_ROACE_SGV_BAYANTEL" xfId="1096"/>
    <cellStyle name="Comma_ROACE_SGV_MERALCO" xfId="1097"/>
    <cellStyle name="Comma_ROACE_SGV_MERALCO_BAYANTEL" xfId="1098"/>
    <cellStyle name="Comma_ROACE_SGV_MERALCO_BAYANTEL_1" xfId="1099"/>
    <cellStyle name="Comma_ROACE_SGV_MERALCO_employee directory" xfId="1100"/>
    <cellStyle name="Comma_ROACE_SGV_MERALCO_SGV" xfId="1101"/>
    <cellStyle name="Comma_ROACE_SGV_SGV" xfId="1102"/>
    <cellStyle name="Comma_ROACE_SGV_Trans-asia" xfId="1103"/>
    <cellStyle name="Comma_ROACE_Trans-asia" xfId="1104"/>
    <cellStyle name="Comma_ROCF (Tot)" xfId="1105"/>
    <cellStyle name="Comma_ROCF (Tot)_BAYANTEL" xfId="1106"/>
    <cellStyle name="Comma_ROCF (Tot)_MERALCO" xfId="1107"/>
    <cellStyle name="Comma_ROCF (Tot)_MERALCO_1" xfId="1108"/>
    <cellStyle name="Comma_ROCF (Tot)_MERALCO_SGV" xfId="1109"/>
    <cellStyle name="Comma_ROCF (Tot)_PLDT" xfId="1110"/>
    <cellStyle name="Comma_ROCF (Tot)_PLDT_BAYANTEL" xfId="1111"/>
    <cellStyle name="Comma_ROCF (Tot)_pldt_MERALCO" xfId="1112"/>
    <cellStyle name="Comma_ROCF (Tot)_pldt_MERALCO_1" xfId="1113"/>
    <cellStyle name="Comma_ROCF (Tot)_PLDT_MERALCO_BAYANTEL" xfId="1114"/>
    <cellStyle name="Comma_ROCF (Tot)_pldt_MERALCO_SGV" xfId="1115"/>
    <cellStyle name="Comma_ROCF (Tot)_pldt_SGV" xfId="1116"/>
    <cellStyle name="Comma_ROCF (Tot)_PLDT_SGV_1" xfId="1117"/>
    <cellStyle name="Comma_ROCF (Tot)_PLDT_SGV_MERALCO" xfId="1118"/>
    <cellStyle name="Comma_ROCF (Tot)_SGV" xfId="1119"/>
    <cellStyle name="Comma_ROCF (Tot)_SGV_1" xfId="1120"/>
    <cellStyle name="Comma_ROCF (Tot)_SGV_BAYANTEL" xfId="1121"/>
    <cellStyle name="Comma_ROCF (Tot)_SGV_MERALCO" xfId="1122"/>
    <cellStyle name="Comma_ROCF (Tot)_SGV_MERALCO_BAYANTEL" xfId="1123"/>
    <cellStyle name="Comma_ROCF (Tot)_SGV_MERALCO_BAYANTEL_1" xfId="1124"/>
    <cellStyle name="Comma_ROCF (Tot)_SGV_MERALCO_employee directory" xfId="1125"/>
    <cellStyle name="Comma_ROCF (Tot)_SGV_MERALCO_SGV" xfId="1126"/>
    <cellStyle name="Comma_ROCF (Tot)_SGV_SGV" xfId="1127"/>
    <cellStyle name="Comma_ROCF (Tot)_SGV_Trans-asia" xfId="1128"/>
    <cellStyle name="Comma_ROCF (Tot)_Trans-asia" xfId="1129"/>
    <cellStyle name="Comma_SGV" xfId="1130"/>
    <cellStyle name="Comma_SGV_1" xfId="1131"/>
    <cellStyle name="Comma_SGV_BAYANTEL" xfId="1132"/>
    <cellStyle name="Comma_SGV_MERALCO" xfId="1133"/>
    <cellStyle name="Comma_SGV_SGV" xfId="1134"/>
    <cellStyle name="Comma_Sheet1" xfId="1135"/>
    <cellStyle name="Comma_Sheet1 (2)" xfId="1136"/>
    <cellStyle name="Comma_Sheet1 (2)_BAYANTEL" xfId="1137"/>
    <cellStyle name="Comma_Sheet1 (2)_BAYANTEL_1" xfId="1138"/>
    <cellStyle name="Comma_Sheet1_BAYANTEL" xfId="1139"/>
    <cellStyle name="Comma_Sheet4" xfId="1140"/>
    <cellStyle name="Comma_snack97" xfId="1141"/>
    <cellStyle name="Comma_spec97" xfId="1142"/>
    <cellStyle name="Comma_Staff cost%rev" xfId="1143"/>
    <cellStyle name="Comma_Staff cost%rev_BAYANTEL" xfId="1144"/>
    <cellStyle name="Comma_Staff cost%rev_MERALCO" xfId="1145"/>
    <cellStyle name="Comma_Staff cost%rev_MERALCO_1" xfId="1146"/>
    <cellStyle name="Comma_Staff cost%rev_MERALCO_SGV" xfId="1147"/>
    <cellStyle name="Comma_Staff cost%rev_PLDT" xfId="1148"/>
    <cellStyle name="Comma_Staff cost%rev_PLDT_BAYANTEL" xfId="1149"/>
    <cellStyle name="Comma_Staff cost%rev_pldt_MERALCO" xfId="1150"/>
    <cellStyle name="Comma_Staff cost%rev_pldt_MERALCO_1" xfId="1151"/>
    <cellStyle name="Comma_Staff cost%rev_PLDT_MERALCO_BAYANTEL" xfId="1152"/>
    <cellStyle name="Comma_Staff cost%rev_pldt_MERALCO_SGV" xfId="1153"/>
    <cellStyle name="Comma_Staff cost%rev_pldt_SGV" xfId="1154"/>
    <cellStyle name="Comma_Staff cost%rev_PLDT_SGV_1" xfId="1155"/>
    <cellStyle name="Comma_Staff cost%rev_PLDT_SGV_MERALCO" xfId="1156"/>
    <cellStyle name="Comma_Staff cost%rev_SGV" xfId="1157"/>
    <cellStyle name="Comma_Staff cost%rev_SGV_1" xfId="1158"/>
    <cellStyle name="Comma_Staff cost%rev_SGV_BAYANTEL" xfId="1159"/>
    <cellStyle name="Comma_Staff cost%rev_SGV_MERALCO" xfId="1160"/>
    <cellStyle name="Comma_Staff cost%rev_SGV_MERALCO_BAYANTEL" xfId="1161"/>
    <cellStyle name="Comma_Staff cost%rev_SGV_MERALCO_BAYANTEL_1" xfId="1162"/>
    <cellStyle name="Comma_Staff cost%rev_SGV_MERALCO_employee directory" xfId="1163"/>
    <cellStyle name="Comma_Staff cost%rev_SGV_MERALCO_SGV" xfId="1164"/>
    <cellStyle name="Comma_Staff cost%rev_SGV_SGV" xfId="1165"/>
    <cellStyle name="Comma_Staff cost%rev_SGV_Trans-asia" xfId="1166"/>
    <cellStyle name="Comma_Staff cost%rev_Trans-asia" xfId="1167"/>
    <cellStyle name="Comma_Total-Rev dist." xfId="1168"/>
    <cellStyle name="Comma_Total-Rev dist._BAYANTEL" xfId="1169"/>
    <cellStyle name="Comma_Total-Rev dist._MERALCO" xfId="1170"/>
    <cellStyle name="Comma_Total-Rev dist._MERALCO_1" xfId="1171"/>
    <cellStyle name="Comma_Total-Rev dist._MERALCO_SGV" xfId="1172"/>
    <cellStyle name="Comma_Total-Rev dist._PLDT" xfId="1173"/>
    <cellStyle name="Comma_Total-Rev dist._PLDT_BAYANTEL" xfId="1174"/>
    <cellStyle name="Comma_Total-Rev dist._pldt_MERALCO" xfId="1175"/>
    <cellStyle name="Comma_Total-Rev dist._pldt_MERALCO_1" xfId="1176"/>
    <cellStyle name="Comma_Total-Rev dist._PLDT_MERALCO_BAYANTEL" xfId="1177"/>
    <cellStyle name="Comma_Total-Rev dist._pldt_MERALCO_SGV" xfId="1178"/>
    <cellStyle name="Comma_Total-Rev dist._pldt_SGV" xfId="1179"/>
    <cellStyle name="Comma_Total-Rev dist._PLDT_SGV_1" xfId="1180"/>
    <cellStyle name="Comma_Total-Rev dist._PLDT_SGV_MERALCO" xfId="1181"/>
    <cellStyle name="Comma_Total-Rev dist._SGV" xfId="1182"/>
    <cellStyle name="Comma_Total-Rev dist._SGV_1" xfId="1183"/>
    <cellStyle name="Comma_Total-Rev dist._SGV_BAYANTEL" xfId="1184"/>
    <cellStyle name="Comma_Total-Rev dist._SGV_MERALCO" xfId="1185"/>
    <cellStyle name="Comma_Total-Rev dist._SGV_MERALCO_BAYANTEL" xfId="1186"/>
    <cellStyle name="Comma_Total-Rev dist._SGV_MERALCO_BAYANTEL_1" xfId="1187"/>
    <cellStyle name="Comma_Total-Rev dist._SGV_MERALCO_employee directory" xfId="1188"/>
    <cellStyle name="Comma_Total-Rev dist._SGV_MERALCO_SGV" xfId="1189"/>
    <cellStyle name="Comma_Total-Rev dist._SGV_SGV" xfId="1190"/>
    <cellStyle name="Comma_Total-Rev dist._SGV_Trans-asia" xfId="1191"/>
    <cellStyle name="Comma_Total-Rev dist._Trans-asia" xfId="1192"/>
    <cellStyle name="Comma_tuna97" xfId="1193"/>
    <cellStyle name="Comma_YAHTZEE2" xfId="1194"/>
    <cellStyle name="Currency [0]_agri97" xfId="1195"/>
    <cellStyle name="Currency [0]_BAK07.XLS Chart 1" xfId="1196"/>
    <cellStyle name="Currency [0]_BAK07.XLS Chart 2" xfId="1197"/>
    <cellStyle name="Currency [0]_BAYANTEL" xfId="1198"/>
    <cellStyle name="Currency [0]_BAYANTEL_1" xfId="1199"/>
    <cellStyle name="Currency [0]_BAYANTEL_2" xfId="1200"/>
    <cellStyle name="Currency [0]_BAYANTEL_3" xfId="1201"/>
    <cellStyle name="Currency [0]_corp97" xfId="1202"/>
    <cellStyle name="Currency [0]_DATA" xfId="1203"/>
    <cellStyle name="Currency [0]_employee directory" xfId="1204"/>
    <cellStyle name="Currency [0]_fats97" xfId="1205"/>
    <cellStyle name="Currency [0]_FEEDS96" xfId="1206"/>
    <cellStyle name="Currency [0]_flour97" xfId="1207"/>
    <cellStyle name="Currency [0]_Inputs" xfId="1208"/>
    <cellStyle name="Currency [0]_laroux" xfId="1209"/>
    <cellStyle name="Currency [0]_laroux_1" xfId="1210"/>
    <cellStyle name="Currency [0]_laroux_1_pldt" xfId="1211"/>
    <cellStyle name="Currency [0]_laroux_2" xfId="1212"/>
    <cellStyle name="Currency [0]_laroux_2_BAYANTEL" xfId="1213"/>
    <cellStyle name="Currency [0]_laroux_2_MERALCO" xfId="1214"/>
    <cellStyle name="Currency [0]_laroux_2_MERALCO_1" xfId="1215"/>
    <cellStyle name="Currency [0]_laroux_2_MERALCO_SGV" xfId="1216"/>
    <cellStyle name="Currency [0]_laroux_2_PLDT" xfId="1217"/>
    <cellStyle name="Currency [0]_laroux_2_pldt_MERALCO" xfId="1218"/>
    <cellStyle name="Currency [0]_laroux_2_pldt_MERALCO_1" xfId="1219"/>
    <cellStyle name="Currency [0]_laroux_2_PLDT_MERALCO_BAYANTEL" xfId="1220"/>
    <cellStyle name="Currency [0]_laroux_2_pldt_MERALCO_SGV" xfId="1221"/>
    <cellStyle name="Currency [0]_laroux_2_pldt_SGV" xfId="1222"/>
    <cellStyle name="Currency [0]_laroux_2_PLDT_SGV_1" xfId="1223"/>
    <cellStyle name="Currency [0]_laroux_2_PLDT_SGV_MERALCO" xfId="1224"/>
    <cellStyle name="Currency [0]_laroux_2_SGV" xfId="1225"/>
    <cellStyle name="Currency [0]_laroux_2_SGV_1" xfId="1226"/>
    <cellStyle name="Currency [0]_laroux_2_SGV_BAYANTEL" xfId="1227"/>
    <cellStyle name="Currency [0]_laroux_2_SGV_MERALCO" xfId="1228"/>
    <cellStyle name="Currency [0]_laroux_2_SGV_MERALCO_BAYANTEL" xfId="1229"/>
    <cellStyle name="Currency [0]_laroux_2_SGV_MERALCO_SGV" xfId="1230"/>
    <cellStyle name="Currency [0]_laroux_2_SGV_SGV" xfId="1231"/>
    <cellStyle name="Currency [0]_laroux_2_SGV_Trans-asia" xfId="1232"/>
    <cellStyle name="Currency [0]_laroux_2_Trans-asia" xfId="1233"/>
    <cellStyle name="Currency [0]_laroux_BAYANTEL" xfId="1234"/>
    <cellStyle name="Currency [0]_laroux_MATERAL2" xfId="1235"/>
    <cellStyle name="Currency [0]_laroux_MATERAL2_BAYANTEL" xfId="1236"/>
    <cellStyle name="Currency [0]_laroux_MATERAL2_MERALCO" xfId="1237"/>
    <cellStyle name="Currency [0]_laroux_MATERAL2_MERALCO_1" xfId="1238"/>
    <cellStyle name="Currency [0]_laroux_MATERAL2_MERALCO_SGV" xfId="1239"/>
    <cellStyle name="Currency [0]_laroux_MATERAL2_PLDT" xfId="1240"/>
    <cellStyle name="Currency [0]_laroux_MATERAL2_pldt_MERALCO" xfId="1241"/>
    <cellStyle name="Currency [0]_laroux_MATERAL2_pldt_MERALCO_1" xfId="1242"/>
    <cellStyle name="Currency [0]_laroux_MATERAL2_PLDT_MERALCO_BAYANTEL" xfId="1243"/>
    <cellStyle name="Currency [0]_laroux_MATERAL2_pldt_MERALCO_SGV" xfId="1244"/>
    <cellStyle name="Currency [0]_laroux_MATERAL2_pldt_SGV" xfId="1245"/>
    <cellStyle name="Currency [0]_laroux_MATERAL2_PLDT_SGV_1" xfId="1246"/>
    <cellStyle name="Currency [0]_laroux_MATERAL2_PLDT_SGV_MERALCO" xfId="1247"/>
    <cellStyle name="Currency [0]_laroux_MATERAL2_SGV" xfId="1248"/>
    <cellStyle name="Currency [0]_laroux_MATERAL2_SGV_1" xfId="1249"/>
    <cellStyle name="Currency [0]_laroux_MATERAL2_SGV_BAYANTEL" xfId="1250"/>
    <cellStyle name="Currency [0]_laroux_MATERAL2_SGV_MERALCO" xfId="1251"/>
    <cellStyle name="Currency [0]_laroux_MATERAL2_SGV_MERALCO_BAYANTEL" xfId="1252"/>
    <cellStyle name="Currency [0]_laroux_MATERAL2_SGV_MERALCO_SGV" xfId="1253"/>
    <cellStyle name="Currency [0]_laroux_MATERAL2_SGV_SGV" xfId="1254"/>
    <cellStyle name="Currency [0]_laroux_MATERAL2_SGV_Trans-asia" xfId="1255"/>
    <cellStyle name="Currency [0]_laroux_MATERAL2_Trans-asia" xfId="1256"/>
    <cellStyle name="Currency [0]_laroux_MERALCO" xfId="1257"/>
    <cellStyle name="Currency [0]_laroux_MERALCO_1" xfId="1258"/>
    <cellStyle name="Currency [0]_laroux_MERALCO_SGV" xfId="1259"/>
    <cellStyle name="Currency [0]_laroux_mud plant bolted" xfId="1260"/>
    <cellStyle name="Currency [0]_laroux_mud plant bolted_pldt" xfId="1261"/>
    <cellStyle name="Currency [0]_laroux_PLDT" xfId="1262"/>
    <cellStyle name="Currency [0]_laroux_pldt_MERALCO" xfId="1263"/>
    <cellStyle name="Currency [0]_laroux_pldt_MERALCO_1" xfId="1264"/>
    <cellStyle name="Currency [0]_laroux_PLDT_MERALCO_BAYANTEL" xfId="1265"/>
    <cellStyle name="Currency [0]_laroux_pldt_MERALCO_SGV" xfId="1266"/>
    <cellStyle name="Currency [0]_laroux_pldt_SGV" xfId="1267"/>
    <cellStyle name="Currency [0]_laroux_PLDT_SGV_1" xfId="1268"/>
    <cellStyle name="Currency [0]_laroux_PLDT_SGV_MERALCO" xfId="1269"/>
    <cellStyle name="Currency [0]_laroux_SGV" xfId="1270"/>
    <cellStyle name="Currency [0]_laroux_SGV_1" xfId="1271"/>
    <cellStyle name="Currency [0]_laroux_SGV_BAYANTEL" xfId="1272"/>
    <cellStyle name="Currency [0]_laroux_SGV_MERALCO" xfId="1273"/>
    <cellStyle name="Currency [0]_laroux_SGV_MERALCO_BAYANTEL" xfId="1274"/>
    <cellStyle name="Currency [0]_laroux_SGV_MERALCO_SGV" xfId="1275"/>
    <cellStyle name="Currency [0]_laroux_SGV_SGV" xfId="1276"/>
    <cellStyle name="Currency [0]_laroux_SGV_Trans-asia" xfId="1277"/>
    <cellStyle name="Currency [0]_laroux_Trans-asia" xfId="1278"/>
    <cellStyle name="Currency [0]_MATERAL2" xfId="1279"/>
    <cellStyle name="Currency [0]_MATERAL2_pldt" xfId="1280"/>
    <cellStyle name="Currency [0]_MEAT96" xfId="1281"/>
    <cellStyle name="Currency [0]_meat97" xfId="1282"/>
    <cellStyle name="Currency [0]_MERALCO" xfId="1283"/>
    <cellStyle name="Currency [0]_MERALCO_1" xfId="1284"/>
    <cellStyle name="Currency [0]_MERALCO_1_MERALCO" xfId="1285"/>
    <cellStyle name="Currency [0]_MERALCO_2" xfId="1286"/>
    <cellStyle name="Currency [0]_MERALCO_MERALCO" xfId="1287"/>
    <cellStyle name="Currency [0]_MERALCO_MERALCO_SGV" xfId="1288"/>
    <cellStyle name="Currency [0]_MERALCO_SGV" xfId="1289"/>
    <cellStyle name="Currency [0]_MERALCO_SGV_1" xfId="1290"/>
    <cellStyle name="Currency [0]_milk&amp;juice97" xfId="1291"/>
    <cellStyle name="Currency [0]_Module1" xfId="1292"/>
    <cellStyle name="Currency [0]_mud plant bolted" xfId="1293"/>
    <cellStyle name="Currency [0]_mud plant bolted_BAYANTEL" xfId="1294"/>
    <cellStyle name="Currency [0]_mud plant bolted_MERALCO" xfId="1295"/>
    <cellStyle name="Currency [0]_mud plant bolted_MERALCO_1" xfId="1296"/>
    <cellStyle name="Currency [0]_mud plant bolted_MERALCO_SGV" xfId="1297"/>
    <cellStyle name="Currency [0]_mud plant bolted_PLDT" xfId="1298"/>
    <cellStyle name="Currency [0]_mud plant bolted_pldt_MERALCO" xfId="1299"/>
    <cellStyle name="Currency [0]_mud plant bolted_pldt_MERALCO_1" xfId="1300"/>
    <cellStyle name="Currency [0]_mud plant bolted_PLDT_MERALCO_BAYANTEL" xfId="1301"/>
    <cellStyle name="Currency [0]_mud plant bolted_pldt_MERALCO_SGV" xfId="1302"/>
    <cellStyle name="Currency [0]_mud plant bolted_pldt_SGV" xfId="1303"/>
    <cellStyle name="Currency [0]_mud plant bolted_PLDT_SGV_1" xfId="1304"/>
    <cellStyle name="Currency [0]_mud plant bolted_PLDT_SGV_MERALCO" xfId="1305"/>
    <cellStyle name="Currency [0]_mud plant bolted_SGV" xfId="1306"/>
    <cellStyle name="Currency [0]_mud plant bolted_SGV_1" xfId="1307"/>
    <cellStyle name="Currency [0]_mud plant bolted_SGV_BAYANTEL" xfId="1308"/>
    <cellStyle name="Currency [0]_mud plant bolted_SGV_MERALCO" xfId="1309"/>
    <cellStyle name="Currency [0]_mud plant bolted_SGV_MERALCO_BAYANTEL" xfId="1310"/>
    <cellStyle name="Currency [0]_mud plant bolted_SGV_MERALCO_SGV" xfId="1311"/>
    <cellStyle name="Currency [0]_mud plant bolted_SGV_SGV" xfId="1312"/>
    <cellStyle name="Currency [0]_mud plant bolted_SGV_Trans-asia" xfId="1313"/>
    <cellStyle name="Currency [0]_mud plant bolted_Trans-asia" xfId="1314"/>
    <cellStyle name="Currency [0]_pldt" xfId="1315"/>
    <cellStyle name="Currency [0]_pldt_1" xfId="1316"/>
    <cellStyle name="Currency [0]_pldt_1_BAYANTEL" xfId="1317"/>
    <cellStyle name="Currency [0]_pldt_1_MERALCO" xfId="1318"/>
    <cellStyle name="Currency [0]_pldt_1_MERALCO_1" xfId="1319"/>
    <cellStyle name="Currency [0]_pldt_1_MERALCO_2" xfId="1320"/>
    <cellStyle name="Currency [0]_pldt_1_MERALCO_BAYANTEL" xfId="1321"/>
    <cellStyle name="Currency [0]_pldt_1_MERALCO_employee directory" xfId="1322"/>
    <cellStyle name="Currency [0]_pldt_1_MERALCO_SGV" xfId="1323"/>
    <cellStyle name="Currency [0]_pldt_1_PLDT" xfId="1324"/>
    <cellStyle name="Currency [0]_pldt_1_pldt_1" xfId="1325"/>
    <cellStyle name="Currency [0]_pldt_1_pldt_1_BAYANTEL" xfId="1326"/>
    <cellStyle name="Currency [0]_pldt_1_pldt_1_SGV" xfId="1327"/>
    <cellStyle name="Currency [0]_pldt_1_pldt_2" xfId="1328"/>
    <cellStyle name="Currency [0]_pldt_1_pldt_2_BAYANTEL" xfId="1329"/>
    <cellStyle name="Currency [0]_pldt_1_pldt_2_employee directory" xfId="1330"/>
    <cellStyle name="Currency [0]_pldt_1_pldt_BAYANTEL" xfId="1331"/>
    <cellStyle name="Currency [0]_pldt_1_pldt_Book1" xfId="1332"/>
    <cellStyle name="Currency [0]_pldt_1_PLDT_C.MER-WPS" xfId="1333"/>
    <cellStyle name="Currency [0]_pldt_1_PLDT_MERALCO" xfId="1334"/>
    <cellStyle name="Currency [0]_pldt_1_pldt_MERALCO_1" xfId="1335"/>
    <cellStyle name="Currency [0]_pldt_1_pldt_MERALCO_1_MERALCO" xfId="1336"/>
    <cellStyle name="Currency [0]_pldt_1_pldt_MERALCO_1_SGV" xfId="1337"/>
    <cellStyle name="Currency [0]_pldt_1_PLDT_MERALCO_Book1" xfId="1338"/>
    <cellStyle name="Currency [0]_pldt_1_pldt_MERALCO_C.MER-WPS" xfId="1339"/>
    <cellStyle name="Currency [0]_pldt_1_PLDT_MERALCO_MERALCO" xfId="1340"/>
    <cellStyle name="Currency [0]_pldt_1_pldt_MERALCO_MERALCO_1" xfId="1341"/>
    <cellStyle name="Currency [0]_pldt_1_pldt_MERALCO_SGV" xfId="1342"/>
    <cellStyle name="Currency [0]_pldt_1_pldt_MERALCO_SGV_1" xfId="1343"/>
    <cellStyle name="Currency [0]_pldt_1_PLDT_MERALCO_SGV_SGV" xfId="1344"/>
    <cellStyle name="Currency [0]_pldt_1_pldt_pldt" xfId="1345"/>
    <cellStyle name="Currency [0]_pldt_1_pldt_SGV" xfId="1346"/>
    <cellStyle name="Currency [0]_pldt_1_PLDT_SGV_1" xfId="1347"/>
    <cellStyle name="Currency [0]_pldt_1_pldt_SGV_2" xfId="1348"/>
    <cellStyle name="Currency [0]_pldt_1_PLDT_SGV_BAYANTEL" xfId="1349"/>
    <cellStyle name="Currency [0]_pldt_1_pldt_SGV_MERALCO" xfId="1350"/>
    <cellStyle name="Currency [0]_pldt_1_PLDT_SGV_MERALCO_BAYANTEL" xfId="1351"/>
    <cellStyle name="Currency [0]_pldt_1_pldt_SGV_MERALCO_SGV" xfId="1352"/>
    <cellStyle name="Currency [0]_pldt_1_PLDT_SGV_SGV" xfId="1353"/>
    <cellStyle name="Currency [0]_pldt_1_PLDT_SGV_Trans-asia" xfId="1354"/>
    <cellStyle name="Currency [0]_pldt_1_pldt_Trans-asia" xfId="1355"/>
    <cellStyle name="Currency [0]_pldt_1_SGV" xfId="1356"/>
    <cellStyle name="Currency [0]_pldt_1_SGV_1" xfId="1357"/>
    <cellStyle name="Currency [0]_pldt_1_SGV_1_BAYANTEL" xfId="1358"/>
    <cellStyle name="Currency [0]_pldt_1_SGV_1_employee directory" xfId="1359"/>
    <cellStyle name="Currency [0]_pldt_1_SGV_1_MERALCO" xfId="1360"/>
    <cellStyle name="Currency [0]_pldt_1_SGV_1_MERALCO_1" xfId="1361"/>
    <cellStyle name="Currency [0]_pldt_1_SGV_1_MERALCO_SGV" xfId="1362"/>
    <cellStyle name="Currency [0]_pldt_1_SGV_1_SGV" xfId="1363"/>
    <cellStyle name="Currency [0]_pldt_1_SGV_1_SGV_1" xfId="1364"/>
    <cellStyle name="Currency [0]_pldt_1_SGV_1_SGV_1_SGV" xfId="1365"/>
    <cellStyle name="Currency [0]_pldt_1_SGV_1_SGV_MERALCO" xfId="1366"/>
    <cellStyle name="Currency [0]_pldt_1_SGV_1_SGV_SGV" xfId="1367"/>
    <cellStyle name="Currency [0]_pldt_1_SGV_2" xfId="1368"/>
    <cellStyle name="Currency [0]_pldt_1_SGV_3" xfId="1369"/>
    <cellStyle name="Currency [0]_pldt_1_SGV_MERALCO" xfId="1370"/>
    <cellStyle name="Currency [0]_pldt_1_SGV_SGV" xfId="1371"/>
    <cellStyle name="Currency [0]_pldt_1_SGV_SGV_1" xfId="1372"/>
    <cellStyle name="Currency [0]_pldt_1_Trans-asia" xfId="1373"/>
    <cellStyle name="Currency [0]_pldt_2" xfId="1374"/>
    <cellStyle name="Currency [0]_pldt_2_MERALCO" xfId="1375"/>
    <cellStyle name="Currency [0]_pldt_2_MERALCO_BAYANTEL" xfId="1376"/>
    <cellStyle name="Currency [0]_pldt_2_MERALCO_SGV" xfId="1377"/>
    <cellStyle name="Currency [0]_pldt_2_pldt" xfId="1378"/>
    <cellStyle name="Currency [0]_pldt_2_pldt_1" xfId="1379"/>
    <cellStyle name="Currency [0]_pldt_2_pldt_2" xfId="1380"/>
    <cellStyle name="Currency [0]_pldt_2_pldt_BAYANTEL" xfId="1381"/>
    <cellStyle name="Currency [0]_pldt_2_pldt_Book1" xfId="1382"/>
    <cellStyle name="Currency [0]_pldt_2_pldt_C.MER-WPS" xfId="1383"/>
    <cellStyle name="Currency [0]_pldt_2_pldt_MERALCO" xfId="1384"/>
    <cellStyle name="Currency [0]_pldt_2_pldt_MERALCO_BAYANTEL" xfId="1385"/>
    <cellStyle name="Currency [0]_pldt_2_pldt_MERALCO_SGV" xfId="1386"/>
    <cellStyle name="Currency [0]_pldt_2_pldt_pldt" xfId="1387"/>
    <cellStyle name="Currency [0]_pldt_2_pldt_pldt_BAYANTEL" xfId="1388"/>
    <cellStyle name="Currency [0]_pldt_2_pldt_pldt_employee directory" xfId="1389"/>
    <cellStyle name="Currency [0]_pldt_2_pldt_pldt_MERALCO" xfId="1390"/>
    <cellStyle name="Currency [0]_pldt_2_pldt_pldt_MERALCO_SGV" xfId="1391"/>
    <cellStyle name="Currency [0]_pldt_2_pldt_pldt_SGV" xfId="1392"/>
    <cellStyle name="Currency [0]_pldt_2_pldt_pldt_SGV_BAYANTEL" xfId="1393"/>
    <cellStyle name="Currency [0]_pldt_2_pldt_pldt_SGV_MERALCO" xfId="1394"/>
    <cellStyle name="Currency [0]_pldt_2_pldt_pldt_SGV_MERALCO_SGV" xfId="1395"/>
    <cellStyle name="Currency [0]_pldt_2_pldt_SGV" xfId="1396"/>
    <cellStyle name="Currency [0]_pldt_2_pldt_SGV_1" xfId="1397"/>
    <cellStyle name="Currency [0]_pldt_2_pldt_SGV_1_30 (2)" xfId="1398"/>
    <cellStyle name="Currency [0]_pldt_2_pldt_SGV_1_B-4" xfId="1399"/>
    <cellStyle name="Currency [0]_pldt_2_pldt_SGV_1_SGV" xfId="1400"/>
    <cellStyle name="Currency [0]_pldt_2_pldt_SGV_1_SGV_MERALCO" xfId="1401"/>
    <cellStyle name="Currency [0]_pldt_2_pldt_SGV_1_SGV_SGV" xfId="1402"/>
    <cellStyle name="Currency [0]_pldt_2_pldt_SGV_2" xfId="1403"/>
    <cellStyle name="Currency [0]_pldt_2_pldt_SGV_BAYANTEL" xfId="1404"/>
    <cellStyle name="Currency [0]_pldt_2_pldt_SGV_MERALCO" xfId="1405"/>
    <cellStyle name="Currency [0]_pldt_2_pldt_SGV_SGV" xfId="1406"/>
    <cellStyle name="Currency [0]_pldt_2_pldt_SGV_SGV_30 (2)" xfId="1407"/>
    <cellStyle name="Currency [0]_pldt_2_pldt_SGV_SGV_B-4" xfId="1408"/>
    <cellStyle name="Currency [0]_pldt_2_pldt_SGV_SGV_SGV" xfId="1409"/>
    <cellStyle name="Currency [0]_pldt_2_pldt_SGV_SGV_SGV_MERALCO" xfId="1410"/>
    <cellStyle name="Currency [0]_pldt_2_pldt_SGV_SGV_SGV_SGV" xfId="1411"/>
    <cellStyle name="Currency [0]_pldt_2_pldt_SGV_Trans-asia" xfId="1412"/>
    <cellStyle name="Currency [0]_pldt_2_SGV" xfId="1413"/>
    <cellStyle name="Currency [0]_pldt_2_SGV_1" xfId="1414"/>
    <cellStyle name="Currency [0]_pldt_2_SGV_1_SGV" xfId="1415"/>
    <cellStyle name="Currency [0]_pldt_2_SGV_1_SGV_MERALCO" xfId="1416"/>
    <cellStyle name="Currency [0]_pldt_2_SGV_1_Trans-asia" xfId="1417"/>
    <cellStyle name="Currency [0]_pldt_2_SGV_2" xfId="1418"/>
    <cellStyle name="Currency [0]_pldt_2_SGV_2_SGV" xfId="1419"/>
    <cellStyle name="Currency [0]_pldt_2_SGV_3" xfId="1420"/>
    <cellStyle name="Currency [0]_pldt_2_SGV_BAYANTEL" xfId="1421"/>
    <cellStyle name="Currency [0]_pldt_2_SGV_MERALCO" xfId="1422"/>
    <cellStyle name="Currency [0]_pldt_2_SGV_MERALCO_BAYANTEL" xfId="1423"/>
    <cellStyle name="Currency [0]_pldt_2_SGV_MERALCO_SGV" xfId="1424"/>
    <cellStyle name="Currency [0]_pldt_2_SGV_SGV" xfId="1425"/>
    <cellStyle name="Currency [0]_pldt_2_SGV_SGV_1" xfId="1426"/>
    <cellStyle name="Currency [0]_pldt_2_SGV_SGV_1_BAYANTEL" xfId="1427"/>
    <cellStyle name="Currency [0]_pldt_2_SGV_SGV_BAYANTEL" xfId="1428"/>
    <cellStyle name="Currency [0]_pldt_2_SGV_SGV_employee directory" xfId="1429"/>
    <cellStyle name="Currency [0]_pldt_2_SGV_Trans-asia" xfId="1430"/>
    <cellStyle name="Currency [0]_pldt_2_Trans-asia" xfId="1431"/>
    <cellStyle name="Currency [0]_pldt_3" xfId="1432"/>
    <cellStyle name="Currency [0]_pldt_3_pldt" xfId="1433"/>
    <cellStyle name="Currency [0]_pldt_3_pldt_30 (2)" xfId="1434"/>
    <cellStyle name="Currency [0]_pldt_3_pldt_B-4" xfId="1435"/>
    <cellStyle name="Currency [0]_pldt_3_pldt_SGV" xfId="1436"/>
    <cellStyle name="Currency [0]_pldt_3_pldt_SGV_MERALCO" xfId="1437"/>
    <cellStyle name="Currency [0]_pldt_3_pldt_SGV_SGV" xfId="1438"/>
    <cellStyle name="Currency [0]_pldt_3_SGV" xfId="1439"/>
    <cellStyle name="Currency [0]_pldt_3_Trans-asia" xfId="1440"/>
    <cellStyle name="Currency [0]_pldt_4" xfId="1441"/>
    <cellStyle name="Currency [0]_pldt_MERALCO" xfId="1442"/>
    <cellStyle name="Currency [0]_pldt_MERALCO_BAYANTEL" xfId="1443"/>
    <cellStyle name="Currency [0]_pldt_MERALCO_SGV" xfId="1444"/>
    <cellStyle name="Currency [0]_pldt_pldt" xfId="1445"/>
    <cellStyle name="Currency [0]_pldt_pldt_1" xfId="1446"/>
    <cellStyle name="Currency [0]_pldt_pldt_1_BAYANTEL" xfId="1447"/>
    <cellStyle name="Currency [0]_pldt_pldt_1_SGV" xfId="1448"/>
    <cellStyle name="Currency [0]_pldt_pldt_2" xfId="1449"/>
    <cellStyle name="Currency [0]_pldt_pldt_Book1" xfId="1450"/>
    <cellStyle name="Currency [0]_pldt_pldt_C.MER-WPS" xfId="1451"/>
    <cellStyle name="Currency [0]_pldt_pldt_MERALCO" xfId="1452"/>
    <cellStyle name="Currency [0]_pldt_pldt_MERALCO_SGV" xfId="1453"/>
    <cellStyle name="Currency [0]_pldt_pldt_pldt" xfId="1454"/>
    <cellStyle name="Currency [0]_pldt_pldt_SGV" xfId="1455"/>
    <cellStyle name="Currency [0]_pldt_pldt_SGV_1" xfId="1456"/>
    <cellStyle name="Currency [0]_pldt_pldt_Trans-asia" xfId="1457"/>
    <cellStyle name="Currency [0]_pldt_SGV" xfId="1458"/>
    <cellStyle name="Currency [0]_pldt_SGV_1" xfId="1459"/>
    <cellStyle name="Currency [0]_pldt_SGV_1_BAYANTEL" xfId="1460"/>
    <cellStyle name="Currency [0]_pldt_SGV_1_SGV" xfId="1461"/>
    <cellStyle name="Currency [0]_pldt_SGV_2" xfId="1462"/>
    <cellStyle name="Currency [0]_pldt_SGV_MERALCO" xfId="1463"/>
    <cellStyle name="Currency [0]_pldt_SGV_SGV" xfId="1464"/>
    <cellStyle name="Currency [0]_pldt_Trans-asia" xfId="1465"/>
    <cellStyle name="Currency [0]_PRINTING 1" xfId="1466"/>
    <cellStyle name="Currency [0]_RFMFS96" xfId="1467"/>
    <cellStyle name="Currency [0]_SGV" xfId="1468"/>
    <cellStyle name="Currency [0]_SGV_1" xfId="1469"/>
    <cellStyle name="Currency [0]_SGV_1_BAYANTEL" xfId="1470"/>
    <cellStyle name="Currency [0]_SGV_MERALCO" xfId="1471"/>
    <cellStyle name="Currency [0]_SGV_MERALCO_SGV" xfId="1472"/>
    <cellStyle name="Currency [0]_SGV_SGV" xfId="1473"/>
    <cellStyle name="Currency [0]_SGV_SGV_1" xfId="1474"/>
    <cellStyle name="Currency [0]_SGV_SGV_SGV" xfId="1475"/>
    <cellStyle name="Currency [0]_Sheet1" xfId="1476"/>
    <cellStyle name="Currency [0]_Sheet1 (2)" xfId="1477"/>
    <cellStyle name="Currency [0]_Sheet1 (2)_1" xfId="1478"/>
    <cellStyle name="Currency [0]_Sheet1 (2)_BAYANTEL" xfId="1479"/>
    <cellStyle name="Currency [0]_Sheet4" xfId="1480"/>
    <cellStyle name="Currency [0]_snack97" xfId="1481"/>
    <cellStyle name="Currency [0]_spec97" xfId="1482"/>
    <cellStyle name="Currency [0]_Trans-asia" xfId="1483"/>
    <cellStyle name="Currency [0]_tuna97" xfId="1484"/>
    <cellStyle name="Currency [0]_YAHTZEE2" xfId="1485"/>
    <cellStyle name="Currency_agri97" xfId="1486"/>
    <cellStyle name="Currency_BAK07.XLS Chart 1" xfId="1487"/>
    <cellStyle name="Currency_BAK07.XLS Chart 2" xfId="1488"/>
    <cellStyle name="Currency_BAYANTEL" xfId="1489"/>
    <cellStyle name="Currency_BAYANTEL_1" xfId="1490"/>
    <cellStyle name="Currency_BAYANTEL_2" xfId="1491"/>
    <cellStyle name="Currency_BAYANTEL_3" xfId="1492"/>
    <cellStyle name="Currency_corp97" xfId="1493"/>
    <cellStyle name="Currency_DATA" xfId="1494"/>
    <cellStyle name="Currency_employee directory" xfId="1495"/>
    <cellStyle name="Currency_fats97" xfId="1496"/>
    <cellStyle name="Currency_FEEDS96" xfId="1497"/>
    <cellStyle name="Currency_flour97" xfId="1498"/>
    <cellStyle name="Currency_Inputs" xfId="1499"/>
    <cellStyle name="Currency_laroux" xfId="1500"/>
    <cellStyle name="Currency_laroux_1" xfId="1501"/>
    <cellStyle name="Currency_laroux_1_pldt" xfId="1502"/>
    <cellStyle name="Currency_laroux_2" xfId="1503"/>
    <cellStyle name="Currency_laroux_2_BAYANTEL" xfId="1504"/>
    <cellStyle name="Currency_laroux_2_MERALCO" xfId="1505"/>
    <cellStyle name="Currency_laroux_2_MERALCO_1" xfId="1506"/>
    <cellStyle name="Currency_laroux_2_MERALCO_SGV" xfId="1507"/>
    <cellStyle name="Currency_laroux_2_PLDT" xfId="1508"/>
    <cellStyle name="Currency_laroux_2_pldt_MERALCO" xfId="1509"/>
    <cellStyle name="Currency_laroux_2_pldt_MERALCO_1" xfId="1510"/>
    <cellStyle name="Currency_laroux_2_PLDT_MERALCO_BAYANTEL" xfId="1511"/>
    <cellStyle name="Currency_laroux_2_pldt_MERALCO_SGV" xfId="1512"/>
    <cellStyle name="Currency_laroux_2_pldt_SGV" xfId="1513"/>
    <cellStyle name="Currency_laroux_2_PLDT_SGV_1" xfId="1514"/>
    <cellStyle name="Currency_laroux_2_PLDT_SGV_MERALCO" xfId="1515"/>
    <cellStyle name="Currency_laroux_2_SGV" xfId="1516"/>
    <cellStyle name="Currency_laroux_2_SGV_1" xfId="1517"/>
    <cellStyle name="Currency_laroux_2_SGV_BAYANTEL" xfId="1518"/>
    <cellStyle name="Currency_laroux_2_SGV_MERALCO" xfId="1519"/>
    <cellStyle name="Currency_laroux_2_SGV_MERALCO_BAYANTEL" xfId="1520"/>
    <cellStyle name="Currency_laroux_2_SGV_MERALCO_SGV" xfId="1521"/>
    <cellStyle name="Currency_laroux_2_SGV_SGV" xfId="1522"/>
    <cellStyle name="Currency_laroux_2_SGV_Trans-asia" xfId="1523"/>
    <cellStyle name="Currency_laroux_2_Trans-asia" xfId="1524"/>
    <cellStyle name="Currency_laroux_BAYANTEL" xfId="1525"/>
    <cellStyle name="Currency_laroux_MERALCO" xfId="1526"/>
    <cellStyle name="Currency_laroux_MERALCO_1" xfId="1527"/>
    <cellStyle name="Currency_laroux_MERALCO_SGV" xfId="1528"/>
    <cellStyle name="Currency_laroux_PLDT" xfId="1529"/>
    <cellStyle name="Currency_laroux_pldt_MERALCO" xfId="1530"/>
    <cellStyle name="Currency_laroux_pldt_MERALCO_1" xfId="1531"/>
    <cellStyle name="Currency_laroux_PLDT_MERALCO_BAYANTEL" xfId="1532"/>
    <cellStyle name="Currency_laroux_pldt_MERALCO_SGV" xfId="1533"/>
    <cellStyle name="Currency_laroux_pldt_SGV" xfId="1534"/>
    <cellStyle name="Currency_laroux_PLDT_SGV_1" xfId="1535"/>
    <cellStyle name="Currency_laroux_PLDT_SGV_MERALCO" xfId="1536"/>
    <cellStyle name="Currency_laroux_SGV" xfId="1537"/>
    <cellStyle name="Currency_laroux_SGV_1" xfId="1538"/>
    <cellStyle name="Currency_laroux_SGV_BAYANTEL" xfId="1539"/>
    <cellStyle name="Currency_laroux_SGV_MERALCO" xfId="1540"/>
    <cellStyle name="Currency_laroux_SGV_MERALCO_BAYANTEL" xfId="1541"/>
    <cellStyle name="Currency_laroux_SGV_MERALCO_SGV" xfId="1542"/>
    <cellStyle name="Currency_laroux_SGV_SGV" xfId="1543"/>
    <cellStyle name="Currency_laroux_SGV_Trans-asia" xfId="1544"/>
    <cellStyle name="Currency_laroux_Trans-asia" xfId="1545"/>
    <cellStyle name="Currency_MATERAL2" xfId="1546"/>
    <cellStyle name="Currency_MATERAL2_pldt" xfId="1547"/>
    <cellStyle name="Currency_MEAT96" xfId="1548"/>
    <cellStyle name="Currency_meat97" xfId="1549"/>
    <cellStyle name="Currency_MERALCO" xfId="1550"/>
    <cellStyle name="Currency_MERALCO_1" xfId="1551"/>
    <cellStyle name="Currency_MERALCO_1_MERALCO" xfId="1552"/>
    <cellStyle name="Currency_MERALCO_2" xfId="1553"/>
    <cellStyle name="Currency_MERALCO_MERALCO" xfId="1554"/>
    <cellStyle name="Currency_MERALCO_MERALCO_SGV" xfId="1555"/>
    <cellStyle name="Currency_MERALCO_SGV" xfId="0"/>
    <cellStyle name="Currency_MERALCO_SGV_1" xfId="0"/>
    <cellStyle name="Currency_milk&amp;juice97" xfId="0"/>
    <cellStyle name="Currency_Module1" xfId="0"/>
    <cellStyle name="Currency_mud plant bolted" xfId="0"/>
    <cellStyle name="Currency_mud plant bolted_pldt" xfId="0"/>
    <cellStyle name="Currency_pldt" xfId="0"/>
    <cellStyle name="Currency_pldt_1" xfId="0"/>
    <cellStyle name="Currency_pldt_1_BAYANTEL" xfId="0"/>
    <cellStyle name="Currency_pldt_1_MERALCO" xfId="0"/>
    <cellStyle name="Currency_pldt_1_MERALCO_1" xfId="0"/>
    <cellStyle name="Currency_pldt_1_MERALCO_2" xfId="0"/>
    <cellStyle name="Currency_pldt_1_MERALCO_BAYANTEL" xfId="0"/>
    <cellStyle name="Currency_pldt_1_MERALCO_employee directory" xfId="0"/>
    <cellStyle name="Currency_pldt_1_MERALCO_SGV" xfId="0"/>
    <cellStyle name="Currency_pldt_1_PLDT" xfId="0"/>
    <cellStyle name="Currency_pldt_1_pldt_1" xfId="0"/>
    <cellStyle name="Currency_pldt_1_pldt_1_BAYANTEL" xfId="0"/>
    <cellStyle name="Currency_pldt_1_pldt_1_SGV" xfId="0"/>
    <cellStyle name="Currency_pldt_1_pldt_2" xfId="0"/>
    <cellStyle name="Currency_pldt_1_pldt_2_BAYANTEL" xfId="0"/>
    <cellStyle name="Currency_pldt_1_pldt_2_employee directory" xfId="0"/>
    <cellStyle name="Currency_pldt_1_pldt_BAYANTEL" xfId="0"/>
    <cellStyle name="Currency_pldt_1_pldt_Book1" xfId="0"/>
    <cellStyle name="Currency_pldt_1_PLDT_C.MER-WPS" xfId="0"/>
    <cellStyle name="Currency_pldt_1_PLDT_MERALCO" xfId="0"/>
    <cellStyle name="Currency_pldt_1_pldt_MERALCO_1" xfId="0"/>
    <cellStyle name="Currency_pldt_1_pldt_MERALCO_1_MERALCO" xfId="0"/>
    <cellStyle name="Currency_pldt_1_pldt_MERALCO_1_SGV" xfId="0"/>
    <cellStyle name="Currency_pldt_1_PLDT_MERALCO_Book1" xfId="0"/>
    <cellStyle name="Currency_pldt_1_pldt_MERALCO_C.MER-WPS" xfId="0"/>
    <cellStyle name="Currency_pldt_1_PLDT_MERALCO_MERALCO" xfId="0"/>
    <cellStyle name="Currency_pldt_1_pldt_MERALCO_MERALCO_1" xfId="0"/>
    <cellStyle name="Currency_pldt_1_pldt_MERALCO_SGV" xfId="0"/>
    <cellStyle name="Currency_pldt_1_pldt_MERALCO_SGV_1" xfId="0"/>
    <cellStyle name="Currency_pldt_1_PLDT_MERALCO_SGV_SGV" xfId="0"/>
    <cellStyle name="Currency_pldt_1_pldt_pldt" xfId="0"/>
    <cellStyle name="Currency_pldt_1_pldt_SGV" xfId="0"/>
    <cellStyle name="Currency_pldt_1_PLDT_SGV_1" xfId="0"/>
    <cellStyle name="Currency_pldt_1_pldt_SGV_2" xfId="0"/>
    <cellStyle name="Currency_pldt_1_PLDT_SGV_BAYANTEL" xfId="0"/>
    <cellStyle name="Currency_pldt_1_pldt_SGV_MERALCO" xfId="0"/>
    <cellStyle name="Currency_pldt_1_PLDT_SGV_MERALCO_BAYANTEL" xfId="0"/>
    <cellStyle name="Currency_pldt_1_pldt_SGV_MERALCO_SGV" xfId="0"/>
    <cellStyle name="Currency_pldt_1_PLDT_SGV_SGV" xfId="0"/>
    <cellStyle name="Currency_pldt_1_PLDT_SGV_Trans-asia" xfId="0"/>
    <cellStyle name="Currency_pldt_1_pldt_Trans-asia" xfId="0"/>
    <cellStyle name="Currency_pldt_1_SGV" xfId="0"/>
    <cellStyle name="Currency_pldt_1_SGV_1" xfId="0"/>
    <cellStyle name="Currency_pldt_1_SGV_1_BAYANTEL" xfId="0"/>
    <cellStyle name="Currency_pldt_1_SGV_1_employee directory" xfId="0"/>
    <cellStyle name="Currency_pldt_1_SGV_1_MERALCO" xfId="0"/>
    <cellStyle name="Currency_pldt_1_SGV_1_MERALCO_1" xfId="0"/>
    <cellStyle name="Currency_pldt_1_SGV_1_MERALCO_SGV" xfId="0"/>
    <cellStyle name="Currency_pldt_1_SGV_1_SGV" xfId="0"/>
    <cellStyle name="Currency_pldt_1_SGV_1_SGV_1" xfId="0"/>
    <cellStyle name="Currency_pldt_1_SGV_1_SGV_1_SGV" xfId="0"/>
    <cellStyle name="Currency_pldt_1_SGV_1_SGV_MERALCO" xfId="0"/>
    <cellStyle name="Currency_pldt_1_SGV_1_SGV_SGV" xfId="0"/>
    <cellStyle name="Currency_pldt_1_SGV_2" xfId="0"/>
    <cellStyle name="Currency_pldt_1_SGV_3" xfId="0"/>
    <cellStyle name="Currency_pldt_1_SGV_MERALCO" xfId="0"/>
    <cellStyle name="Currency_pldt_1_SGV_SGV" xfId="0"/>
    <cellStyle name="Currency_pldt_1_SGV_SGV_1" xfId="0"/>
    <cellStyle name="Currency_pldt_1_Trans-asia" xfId="0"/>
    <cellStyle name="Currency_pldt_2" xfId="0"/>
    <cellStyle name="Currency_pldt_2_MERALCO" xfId="0"/>
    <cellStyle name="Currency_pldt_2_MERALCO_BAYANTEL" xfId="0"/>
    <cellStyle name="Currency_pldt_2_MERALCO_SGV" xfId="0"/>
    <cellStyle name="Currency_pldt_2_pldt" xfId="0"/>
    <cellStyle name="Currency_pldt_2_pldt_1" xfId="0"/>
    <cellStyle name="Currency_pldt_2_pldt_2" xfId="0"/>
    <cellStyle name="Currency_pldt_2_pldt_BAYANTEL" xfId="0"/>
    <cellStyle name="Currency_pldt_2_pldt_Book1" xfId="0"/>
    <cellStyle name="Currency_pldt_2_pldt_C.MER-WPS" xfId="0"/>
    <cellStyle name="Currency_pldt_2_pldt_MERALCO" xfId="0"/>
    <cellStyle name="Currency_pldt_2_pldt_MERALCO_BAYANTEL" xfId="0"/>
    <cellStyle name="Currency_pldt_2_pldt_MERALCO_SGV" xfId="0"/>
    <cellStyle name="Currency_pldt_2_pldt_pldt" xfId="0"/>
    <cellStyle name="Currency_pldt_2_pldt_pldt_BAYANTEL" xfId="0"/>
    <cellStyle name="Currency_pldt_2_pldt_pldt_employee directory" xfId="0"/>
    <cellStyle name="Currency_pldt_2_pldt_pldt_MERALCO" xfId="0"/>
    <cellStyle name="Currency_pldt_2_pldt_pldt_MERALCO_SGV" xfId="0"/>
    <cellStyle name="Currency_pldt_2_pldt_pldt_SGV" xfId="0"/>
    <cellStyle name="Currency_pldt_2_pldt_pldt_SGV_BAYANTEL" xfId="0"/>
    <cellStyle name="Currency_pldt_2_pldt_pldt_SGV_MERALCO" xfId="0"/>
    <cellStyle name="Currency_pldt_2_pldt_pldt_SGV_MERALCO_SGV" xfId="0"/>
    <cellStyle name="Currency_pldt_2_pldt_SGV" xfId="0"/>
    <cellStyle name="Currency_pldt_2_pldt_SGV_1" xfId="0"/>
    <cellStyle name="Currency_pldt_2_pldt_SGV_1_30 (2)" xfId="0"/>
    <cellStyle name="Currency_pldt_2_pldt_SGV_1_B-4" xfId="0"/>
    <cellStyle name="Currency_pldt_2_pldt_SGV_1_SGV" xfId="0"/>
    <cellStyle name="Currency_pldt_2_pldt_SGV_1_SGV_MERALCO" xfId="0"/>
    <cellStyle name="Currency_pldt_2_pldt_SGV_1_SGV_SGV" xfId="0"/>
    <cellStyle name="Currency_pldt_2_pldt_SGV_2" xfId="0"/>
    <cellStyle name="Currency_pldt_2_pldt_SGV_BAYANTEL" xfId="0"/>
    <cellStyle name="Currency_pldt_2_pldt_SGV_MERALCO" xfId="0"/>
    <cellStyle name="Currency_pldt_2_pldt_SGV_SGV" xfId="0"/>
    <cellStyle name="Currency_pldt_2_pldt_SGV_SGV_30 (2)" xfId="0"/>
    <cellStyle name="Currency_pldt_2_pldt_SGV_SGV_B-4" xfId="0"/>
    <cellStyle name="Currency_pldt_2_pldt_SGV_SGV_SGV" xfId="0"/>
    <cellStyle name="Currency_pldt_2_pldt_SGV_SGV_SGV_MERALCO" xfId="0"/>
    <cellStyle name="Currency_pldt_2_pldt_SGV_SGV_SGV_SGV" xfId="0"/>
    <cellStyle name="Currency_pldt_2_pldt_SGV_Trans-asia" xfId="0"/>
    <cellStyle name="Currency_pldt_2_SGV" xfId="0"/>
    <cellStyle name="Currency_pldt_2_SGV_1" xfId="0"/>
    <cellStyle name="Currency_pldt_2_SGV_1_SGV" xfId="0"/>
    <cellStyle name="Currency_pldt_2_SGV_1_SGV_MERALCO" xfId="0"/>
    <cellStyle name="Currency_pldt_2_SGV_1_Trans-asia" xfId="0"/>
    <cellStyle name="Currency_pldt_2_SGV_2" xfId="0"/>
    <cellStyle name="Currency_pldt_2_SGV_2_SGV" xfId="0"/>
    <cellStyle name="Currency_pldt_2_SGV_3" xfId="0"/>
    <cellStyle name="Currency_pldt_2_SGV_BAYANTEL" xfId="0"/>
    <cellStyle name="Currency_pldt_2_SGV_MERALCO" xfId="0"/>
    <cellStyle name="Currency_pldt_2_SGV_MERALCO_BAYANTEL" xfId="0"/>
    <cellStyle name="Currency_pldt_2_SGV_MERALCO_SGV" xfId="0"/>
    <cellStyle name="Currency_pldt_2_SGV_SGV" xfId="0"/>
    <cellStyle name="Currency_pldt_2_SGV_SGV_1" xfId="0"/>
    <cellStyle name="Currency_pldt_2_SGV_SGV_1_BAYANTEL" xfId="0"/>
    <cellStyle name="Currency_pldt_2_SGV_SGV_BAYANTEL" xfId="0"/>
    <cellStyle name="Currency_pldt_2_SGV_SGV_employee directory" xfId="0"/>
    <cellStyle name="Currency_pldt_2_SGV_Trans-asia" xfId="0"/>
    <cellStyle name="Currency_pldt_2_Trans-asia" xfId="0"/>
    <cellStyle name="Currency_pldt_3" xfId="0"/>
    <cellStyle name="Currency_pldt_3_pldt" xfId="0"/>
    <cellStyle name="Currency_pldt_3_pldt_30 (2)" xfId="0"/>
    <cellStyle name="Currency_pldt_3_pldt_B-4" xfId="0"/>
    <cellStyle name="Currency_pldt_3_pldt_SGV" xfId="0"/>
    <cellStyle name="Currency_pldt_3_pldt_SGV_MERALCO" xfId="0"/>
    <cellStyle name="Currency_pldt_3_pldt_SGV_SGV" xfId="0"/>
    <cellStyle name="Currency_pldt_3_SGV" xfId="0"/>
    <cellStyle name="Currency_pldt_3_Trans-asia" xfId="0"/>
    <cellStyle name="Currency_pldt_4" xfId="0"/>
    <cellStyle name="Currency_pldt_MERALCO" xfId="0"/>
    <cellStyle name="Currency_pldt_MERALCO_BAYANTEL" xfId="0"/>
    <cellStyle name="Currency_pldt_MERALCO_SGV" xfId="0"/>
    <cellStyle name="Currency_pldt_pldt" xfId="0"/>
    <cellStyle name="Currency_pldt_pldt_1" xfId="0"/>
    <cellStyle name="Currency_pldt_pldt_1_BAYANTEL" xfId="0"/>
    <cellStyle name="Currency_pldt_pldt_1_SGV" xfId="0"/>
    <cellStyle name="Currency_pldt_pldt_2" xfId="0"/>
    <cellStyle name="Currency_pldt_pldt_Book1" xfId="0"/>
    <cellStyle name="Currency_pldt_pldt_C.MER-WPS" xfId="0"/>
    <cellStyle name="Currency_pldt_pldt_MERALCO" xfId="0"/>
    <cellStyle name="Currency_pldt_pldt_MERALCO_SGV" xfId="0"/>
    <cellStyle name="Currency_pldt_pldt_pldt" xfId="0"/>
    <cellStyle name="Currency_pldt_pldt_SGV" xfId="0"/>
    <cellStyle name="Currency_pldt_pldt_SGV_1" xfId="0"/>
    <cellStyle name="Currency_pldt_pldt_Trans-asia" xfId="0"/>
    <cellStyle name="Currency_pldt_SGV" xfId="0"/>
    <cellStyle name="Currency_pldt_SGV_1" xfId="0"/>
    <cellStyle name="Currency_pldt_SGV_1_BAYANTEL" xfId="0"/>
    <cellStyle name="Currency_pldt_SGV_1_SGV" xfId="0"/>
    <cellStyle name="Currency_pldt_SGV_2" xfId="0"/>
    <cellStyle name="Currency_pldt_SGV_MERALCO" xfId="0"/>
    <cellStyle name="Currency_pldt_SGV_SGV" xfId="0"/>
    <cellStyle name="Currency_pldt_Trans-asia" xfId="0"/>
    <cellStyle name="Currency_PRINTING 1" xfId="0"/>
    <cellStyle name="Currency_RFMFS96" xfId="0"/>
    <cellStyle name="Currency_SGV" xfId="0"/>
    <cellStyle name="Currency_SGV_1" xfId="0"/>
    <cellStyle name="Currency_SGV_1_BAYANTEL" xfId="0"/>
    <cellStyle name="Currency_SGV_MERALCO" xfId="0"/>
    <cellStyle name="Currency_SGV_MERALCO_SGV" xfId="0"/>
    <cellStyle name="Currency_SGV_SGV" xfId="0"/>
    <cellStyle name="Currency_SGV_SGV_1" xfId="0"/>
    <cellStyle name="Currency_SGV_SGV_SGV" xfId="0"/>
    <cellStyle name="Currency_Sheet1" xfId="0"/>
    <cellStyle name="Currency_Sheet1 (2)" xfId="0"/>
    <cellStyle name="Currency_Sheet1 (2)_1" xfId="0"/>
    <cellStyle name="Currency_Sheet1 (2)_BAYANTEL" xfId="0"/>
    <cellStyle name="Currency_Sheet4" xfId="0"/>
    <cellStyle name="Currency_snack97" xfId="0"/>
    <cellStyle name="Currency_spec97" xfId="0"/>
    <cellStyle name="Currency_Trans-asia" xfId="0"/>
    <cellStyle name="Currency_tuna97" xfId="0"/>
    <cellStyle name="Currency_YAHTZEE2" xfId="0"/>
    <cellStyle name="Grey" xfId="0"/>
    <cellStyle name="Grey_pldt" xfId="0"/>
    <cellStyle name="Grey_pldt_1" xfId="0"/>
    <cellStyle name="Grey_pldt_1_pldt" xfId="0"/>
    <cellStyle name="Grey_pldt_2" xfId="0"/>
    <cellStyle name="Grey_pldt_3" xfId="0"/>
    <cellStyle name="Grey_pldt_pldt" xfId="0"/>
    <cellStyle name="Grey_pldt_SGV" xfId="0"/>
    <cellStyle name="Grey_pldt_SGV_1" xfId="0"/>
    <cellStyle name="Grey_pldt_SGV_SGV" xfId="0"/>
    <cellStyle name="Grey_SGV" xfId="0"/>
    <cellStyle name="Input [yellow]" xfId="0"/>
    <cellStyle name="Normal - Style1" xfId="0"/>
    <cellStyle name="Normal_14PL" xfId="0"/>
    <cellStyle name="Normal_16PL" xfId="0"/>
    <cellStyle name="Normal_1702H" xfId="0"/>
    <cellStyle name="Normal_18PL" xfId="0"/>
    <cellStyle name="Normal_20LC" xfId="0"/>
    <cellStyle name="Normal_20PL" xfId="0"/>
    <cellStyle name="Normal_22PL" xfId="0"/>
    <cellStyle name="Normal_24PL" xfId="0"/>
    <cellStyle name="Normal_28LC" xfId="0"/>
    <cellStyle name="Normal_28PL" xfId="0"/>
    <cellStyle name="Normal_32LC" xfId="0"/>
    <cellStyle name="Normal_32PL" xfId="0"/>
    <cellStyle name="Normal_40PL" xfId="0"/>
    <cellStyle name="Normal_44LC" xfId="0"/>
    <cellStyle name="Normal_48PL" xfId="0"/>
    <cellStyle name="Normal_52LC" xfId="0"/>
    <cellStyle name="Normal_68LC" xfId="0"/>
    <cellStyle name="Normal_84LC" xfId="0"/>
    <cellStyle name="Normal_88022SK" xfId="0"/>
    <cellStyle name="Normal_88028SK" xfId="0"/>
    <cellStyle name="Normal_8PL" xfId="0"/>
    <cellStyle name="Normal_A-1702AT" xfId="0"/>
    <cellStyle name="Normal_A_RECON" xfId="0"/>
    <cellStyle name="Normal_agri97" xfId="0"/>
    <cellStyle name="Normal_ALL" xfId="0"/>
    <cellStyle name="Normal_BAYANTEL" xfId="0"/>
    <cellStyle name="Normal_BAYANTEL_1" xfId="0"/>
    <cellStyle name="Normal_BAYANTEL_1_employee directory" xfId="0"/>
    <cellStyle name="Normal_BAYANTEL_2" xfId="0"/>
    <cellStyle name="Normal_BAYANTEL_2_employee directory" xfId="0"/>
    <cellStyle name="Normal_BAYANTEL_3" xfId="0"/>
    <cellStyle name="Normal_BAYANTEL_employee directory" xfId="0"/>
    <cellStyle name="Normal_Book1" xfId="0"/>
    <cellStyle name="Normal_Book2" xfId="0"/>
    <cellStyle name="Normal_BOOKS" xfId="0"/>
    <cellStyle name="Normal_BOOKS_1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.MER-WPS" xfId="0"/>
    <cellStyle name="Normal_Capex" xfId="0"/>
    <cellStyle name="Normal_Capex per line" xfId="0"/>
    <cellStyle name="Normal_Capex%rev" xfId="0"/>
    <cellStyle name="Normal_charts-DPM" xfId="0"/>
    <cellStyle name="Normal_charts-DPM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ITI-WPS" xfId="0"/>
    <cellStyle name="Normal_Co-wide Monthly" xfId="0"/>
    <cellStyle name="Normal_code (2)" xfId="0"/>
    <cellStyle name="Normal_Code Leadtype selection" xfId="0"/>
    <cellStyle name="Normal_code-leadtype (2)" xfId="0"/>
    <cellStyle name="Normal_code-pivot" xfId="0"/>
    <cellStyle name="Normal_corp97" xfId="0"/>
    <cellStyle name="Normal_CROCF" xfId="0"/>
    <cellStyle name="Normal_Cum Real Opr Cf" xfId="0"/>
    <cellStyle name="Normal_CUST-yld" xfId="0"/>
    <cellStyle name="Normal_CUST-yld_1" xfId="0"/>
    <cellStyle name="Normal_DATA" xfId="0"/>
    <cellStyle name="Normal_DEF-3OPT" xfId="0"/>
    <cellStyle name="Normal_DEF-3OPT_1" xfId="0"/>
    <cellStyle name="Normal_DEF-ALL" xfId="0"/>
    <cellStyle name="Normal_DEF-ALL_1" xfId="0"/>
    <cellStyle name="Normal_DEF-ALL_Overall dpm Graph" xfId="0"/>
    <cellStyle name="Normal_DEF-ALL_Overall Pareto Graph" xfId="0"/>
    <cellStyle name="Normal_DEF-ALL_Overall Yield Graph" xfId="0"/>
    <cellStyle name="Normal_DEF-basis" xfId="0"/>
    <cellStyle name="Normal_DEF-charts" xfId="0"/>
    <cellStyle name="Normal_DEF-charts_1" xfId="0"/>
    <cellStyle name="Normal_DEF-charts_charts-DPM" xfId="0"/>
    <cellStyle name="Normal_DEF-charts_CUST-yld" xfId="0"/>
    <cellStyle name="Normal_DEF-charts_DEF-3OPT" xfId="0"/>
    <cellStyle name="Normal_DEF-charts_DEF-CUST" xfId="0"/>
    <cellStyle name="Normal_DEF-CUST" xfId="0"/>
    <cellStyle name="Normal_DEF-CUST_1" xfId="0"/>
    <cellStyle name="Normal_DEF-HIDP" xfId="0"/>
    <cellStyle name="Normal_DEF-HILC" xfId="0"/>
    <cellStyle name="Normal_DEF-list" xfId="0"/>
    <cellStyle name="Normal_DEF-LODP" xfId="0"/>
    <cellStyle name="Normal_DEF-LOLC" xfId="0"/>
    <cellStyle name="Normal_Demand Fcst." xfId="0"/>
    <cellStyle name="Normal_Dep%Rev" xfId="0"/>
    <cellStyle name="Normal_Dialog Selection" xfId="0"/>
    <cellStyle name="Normal_employee directory" xfId="0"/>
    <cellStyle name="Normal_EPS" xfId="0"/>
    <cellStyle name="Normal_fats97" xfId="0"/>
    <cellStyle name="Normal_FEEDS96" xfId="0"/>
    <cellStyle name="Normal_flour97" xfId="0"/>
    <cellStyle name="Normal_HIDP" xfId="0"/>
    <cellStyle name="Normal_HILC" xfId="0"/>
    <cellStyle name="Normal_Inputs" xfId="0"/>
    <cellStyle name="Normal_IRR" xfId="0"/>
    <cellStyle name="Normal_laroux" xfId="0"/>
    <cellStyle name="Normal_laroux_1" xfId="0"/>
    <cellStyle name="Normal_laroux_1_pldt" xfId="0"/>
    <cellStyle name="Normal_laroux_2" xfId="0"/>
    <cellStyle name="Normal_laroux_2_pldt" xfId="0"/>
    <cellStyle name="Normal_laroux_3" xfId="0"/>
    <cellStyle name="Normal_laroux_3_pldt" xfId="0"/>
    <cellStyle name="Normal_laroux_4" xfId="0"/>
    <cellStyle name="Normal_laroux_4_pldt" xfId="0"/>
    <cellStyle name="Normal_laroux_5" xfId="0"/>
    <cellStyle name="Normal_laroux_5_pldt" xfId="0"/>
    <cellStyle name="Normal_laroux_6" xfId="0"/>
    <cellStyle name="Normal_laroux_6_pldt" xfId="0"/>
    <cellStyle name="Normal_laroux_7" xfId="0"/>
    <cellStyle name="Normal_laroux_8" xfId="0"/>
    <cellStyle name="Normal_laroux_pldt" xfId="0"/>
    <cellStyle name="Normal_LEADS-dialog (2)" xfId="0"/>
    <cellStyle name="Normal_Line Inst." xfId="0"/>
    <cellStyle name="Normal_LODP" xfId="0"/>
    <cellStyle name="Normal_LOLC" xfId="0"/>
    <cellStyle name="Normal_MATERAL2" xfId="0"/>
    <cellStyle name="Normal_MEAT96" xfId="0"/>
    <cellStyle name="Normal_meat97" xfId="0"/>
    <cellStyle name="Normal_MERALCO" xfId="0"/>
    <cellStyle name="Normal_MERALCO_1" xfId="0"/>
    <cellStyle name="Normal_MERALCO_1_BAYANTEL" xfId="0"/>
    <cellStyle name="Normal_MERALCO_1_Book1" xfId="0"/>
    <cellStyle name="Normal_MERALCO_1_C.MER-WPS" xfId="0"/>
    <cellStyle name="Normal_MERALCO_1_MERALCO" xfId="0"/>
    <cellStyle name="Normal_MERALCO_1_MERALCO_BAYANTEL" xfId="0"/>
    <cellStyle name="Normal_MERALCO_1_MERALCO_MERALCO" xfId="0"/>
    <cellStyle name="Normal_MERALCO_1_MERALCO_SGV" xfId="0"/>
    <cellStyle name="Normal_MERALCO_1_SGV" xfId="0"/>
    <cellStyle name="Normal_MERALCO_1_SGV_1" xfId="0"/>
    <cellStyle name="Normal_MERALCO_1_SGV_SGV" xfId="0"/>
    <cellStyle name="Normal_MERALCO_2" xfId="0"/>
    <cellStyle name="Normal_MERALCO_2_MERALCO" xfId="0"/>
    <cellStyle name="Normal_MERALCO_2_MERALCO_SGV" xfId="0"/>
    <cellStyle name="Normal_MERALCO_2_SGV" xfId="0"/>
    <cellStyle name="Normal_MERALCO_2_SGV_1" xfId="0"/>
    <cellStyle name="Normal_MERALCO_2_SGV_SGV" xfId="0"/>
    <cellStyle name="Normal_MERALCO_3" xfId="0"/>
    <cellStyle name="Normal_MERALCO_3_BAYANTEL" xfId="0"/>
    <cellStyle name="Normal_MERALCO_3_MERALCO" xfId="0"/>
    <cellStyle name="Normal_MERALCO_3_SGV" xfId="0"/>
    <cellStyle name="Normal_MERALCO_4" xfId="0"/>
    <cellStyle name="Normal_MERALCO_4_SGV" xfId="0"/>
    <cellStyle name="Normal_MERALCO_BAYANTEL" xfId="0"/>
    <cellStyle name="Normal_MERALCO_MERALCO" xfId="0"/>
    <cellStyle name="Normal_MERALCO_MERALCO_1" xfId="0"/>
    <cellStyle name="Normal_MERALCO_MERALCO_SGV" xfId="0"/>
    <cellStyle name="Normal_MERALCO_MERALCO_SGV_1" xfId="0"/>
    <cellStyle name="Normal_MERALCO_SGV" xfId="0"/>
    <cellStyle name="Normal_MERALCO_SGV_1" xfId="0"/>
    <cellStyle name="Normal_MERALCO_SGV_BAYANTEL" xfId="0"/>
    <cellStyle name="Normal_milk&amp;juice97" xfId="0"/>
    <cellStyle name="Normal_Mkt Shr" xfId="0"/>
    <cellStyle name="Normal_Module1" xfId="0"/>
    <cellStyle name="Normal_Module1_1" xfId="0"/>
    <cellStyle name="Normal_mud plant bolted" xfId="0"/>
    <cellStyle name="Normal_NCR-C&amp;W Val" xfId="0"/>
    <cellStyle name="Normal_NCR-Cap intensity" xfId="0"/>
    <cellStyle name="Normal_NCR-Line per Staff" xfId="0"/>
    <cellStyle name="Normal_NCR-Rev dist" xfId="0"/>
    <cellStyle name="Normal_Op Cost Break" xfId="0"/>
    <cellStyle name="Normal_ORIG VS REV" xfId="0"/>
    <cellStyle name="Normal_OSMOCPX" xfId="0"/>
    <cellStyle name="Normal_PKG-yld" xfId="0"/>
    <cellStyle name="Normal_pldt" xfId="0"/>
    <cellStyle name="Normal_pldt_1" xfId="0"/>
    <cellStyle name="Normal_pldt_1_BAYANTEL" xfId="0"/>
    <cellStyle name="Normal_pldt_1_CITI-WPS" xfId="0"/>
    <cellStyle name="Normal_pldt_1_MERALCO" xfId="0"/>
    <cellStyle name="Normal_pldt_1_MERALCO_1" xfId="0"/>
    <cellStyle name="Normal_pldt_1_MERALCO_1_BAYANTEL" xfId="0"/>
    <cellStyle name="Normal_pldt_1_MERALCO_1_MERALCO" xfId="0"/>
    <cellStyle name="Normal_pldt_1_MERALCO_1_MERALCO_SGV" xfId="0"/>
    <cellStyle name="Normal_pldt_1_MERALCO_1_SGV" xfId="0"/>
    <cellStyle name="Normal_pldt_1_MERALCO_2" xfId="0"/>
    <cellStyle name="Normal_pldt_1_MERALCO_2_SGV" xfId="0"/>
    <cellStyle name="Normal_pldt_1_MERALCO_BAYANTEL" xfId="0"/>
    <cellStyle name="Normal_pldt_1_MERALCO_employee directory" xfId="0"/>
    <cellStyle name="Normal_pldt_1_MERALCO_MERALCO" xfId="0"/>
    <cellStyle name="Normal_pldt_1_MERALCO_MERALCO_1" xfId="0"/>
    <cellStyle name="Normal_pldt_1_MERALCO_MERALCO_SGV" xfId="0"/>
    <cellStyle name="Normal_pldt_1_MERALCO_SGV" xfId="0"/>
    <cellStyle name="Normal_pldt_1_MERALCO_SGV_1" xfId="0"/>
    <cellStyle name="Normal_pldt_1_MERALCO_SGV_SGV" xfId="0"/>
    <cellStyle name="Normal_pldt_1_PLDT" xfId="0"/>
    <cellStyle name="Normal_pldt_1_pldt_1" xfId="0"/>
    <cellStyle name="Normal_pldt_1_pldt_1_30 (2)" xfId="0"/>
    <cellStyle name="Normal_pldt_1_pldt_1_B-4" xfId="0"/>
    <cellStyle name="Normal_pldt_1_pldt_1_CITI-WPS" xfId="0"/>
    <cellStyle name="Normal_pldt_1_pldt_1_MERALCO" xfId="0"/>
    <cellStyle name="Normal_pldt_1_pldt_1_MERALCO_1" xfId="0"/>
    <cellStyle name="Normal_pldt_1_pldt_1_MERALCO_SGV" xfId="0"/>
    <cellStyle name="Normal_pldt_1_pldt_1_SGV" xfId="0"/>
    <cellStyle name="Normal_pldt_1_pldt_1_SGV_1" xfId="0"/>
    <cellStyle name="Normal_pldt_1_pldt_1_SGV_1_BAYANTEL" xfId="0"/>
    <cellStyle name="Normal_pldt_1_pldt_1_SGV_1_MERALCO" xfId="0"/>
    <cellStyle name="Normal_pldt_1_pldt_1_SGV_1_SGV" xfId="0"/>
    <cellStyle name="Normal_pldt_1_pldt_1_SGV_2" xfId="0"/>
    <cellStyle name="Normal_pldt_1_pldt_1_SGV_BAYANTEL" xfId="0"/>
    <cellStyle name="Normal_pldt_1_pldt_1_SGV_employee directory" xfId="0"/>
    <cellStyle name="Normal_pldt_1_pldt_2" xfId="0"/>
    <cellStyle name="Normal_pldt_1_pldt_3" xfId="0"/>
    <cellStyle name="Normal_pldt_1_pldt_MERALCO" xfId="0"/>
    <cellStyle name="Normal_pldt_1_PLDT_MERALCO_BAYANTEL" xfId="0"/>
    <cellStyle name="Normal_pldt_1_pldt_MERALCO_SGV" xfId="0"/>
    <cellStyle name="Normal_pldt_1_pldt_SGV" xfId="0"/>
    <cellStyle name="Normal_pldt_1_pldt_SGV_1" xfId="0"/>
    <cellStyle name="Normal_pldt_1_pldt_SGV_2" xfId="0"/>
    <cellStyle name="Normal_pldt_1_pldt_SGV_BAYANTEL" xfId="0"/>
    <cellStyle name="Normal_pldt_1_PLDT_SGV_MERALCO" xfId="0"/>
    <cellStyle name="Normal_pldt_1_PLDT_SGV_SGV" xfId="0"/>
    <cellStyle name="Normal_pldt_1_SGV" xfId="0"/>
    <cellStyle name="Normal_pldt_1_SGV_1" xfId="0"/>
    <cellStyle name="Normal_pldt_1_SGV_1_BAYANTEL" xfId="0"/>
    <cellStyle name="Normal_pldt_1_SGV_1_MERALCO" xfId="0"/>
    <cellStyle name="Normal_pldt_1_SGV_1_MERALCO_BAYANTEL" xfId="0"/>
    <cellStyle name="Normal_pldt_1_SGV_1_MERALCO_SGV" xfId="0"/>
    <cellStyle name="Normal_pldt_1_SGV_1_SGV" xfId="0"/>
    <cellStyle name="Normal_pldt_1_SGV_1_SGV_1" xfId="0"/>
    <cellStyle name="Normal_pldt_1_SGV_1_SGV_1_OPT97" xfId="0"/>
    <cellStyle name="Normal_pldt_1_SGV_1_SGV_1_SGV" xfId="0"/>
    <cellStyle name="Normal_pldt_1_SGV_1_SGV_1_VSC_1297" xfId="0"/>
    <cellStyle name="Normal_pldt_1_SGV_1_SGV_2" xfId="0"/>
    <cellStyle name="Normal_pldt_1_SGV_1_SGV_BAYANTEL" xfId="0"/>
    <cellStyle name="Normal_pldt_1_SGV_1_SGV_BAYANTEL_1" xfId="0"/>
    <cellStyle name="Normal_pldt_1_SGV_1_SGV_employee directory" xfId="0"/>
    <cellStyle name="Normal_pldt_1_SGV_1_SGV_SGV" xfId="0"/>
    <cellStyle name="Normal_pldt_1_SGV_2" xfId="0"/>
    <cellStyle name="Normal_pldt_1_SGV_2_BAYANTEL" xfId="0"/>
    <cellStyle name="Normal_pldt_1_SGV_2_MERALCO" xfId="0"/>
    <cellStyle name="Normal_pldt_1_SGV_2_MERALCO_1" xfId="0"/>
    <cellStyle name="Normal_pldt_1_SGV_2_SGV" xfId="0"/>
    <cellStyle name="Normal_pldt_1_SGV_2_SGV_1" xfId="0"/>
    <cellStyle name="Normal_pldt_1_SGV_2_SGV_BAYANTEL" xfId="0"/>
    <cellStyle name="Normal_pldt_1_SGV_3" xfId="0"/>
    <cellStyle name="Normal_pldt_1_SGV_3_BAYANTEL" xfId="0"/>
    <cellStyle name="Normal_pldt_1_SGV_3_OPT97" xfId="0"/>
    <cellStyle name="Normal_pldt_1_SGV_3_SGV" xfId="0"/>
    <cellStyle name="Normal_pldt_1_SGV_3_SGV_1" xfId="0"/>
    <cellStyle name="Normal_pldt_1_SGV_3_SGV_1_SGV" xfId="0"/>
    <cellStyle name="Normal_pldt_1_SGV_3_VSC_1297" xfId="0"/>
    <cellStyle name="Normal_pldt_1_SGV_4" xfId="0"/>
    <cellStyle name="Normal_pldt_1_SGV_5" xfId="0"/>
    <cellStyle name="Normal_pldt_1_SGV_BAYANTEL" xfId="0"/>
    <cellStyle name="Normal_pldt_1_SGV_CITI-WPS" xfId="0"/>
    <cellStyle name="Normal_pldt_1_SGV_MERALCO" xfId="0"/>
    <cellStyle name="Normal_pldt_1_SGV_MERALCO_1" xfId="0"/>
    <cellStyle name="Normal_pldt_1_SGV_MERALCO_2" xfId="0"/>
    <cellStyle name="Normal_pldt_1_SGV_SGV" xfId="0"/>
    <cellStyle name="Normal_pldt_1_SGV_SGV_1" xfId="0"/>
    <cellStyle name="Normal_pldt_1_SGV_SGV_1_BAYANTEL" xfId="0"/>
    <cellStyle name="Normal_pldt_1_SGV_SGV_1_employee directory" xfId="0"/>
    <cellStyle name="Normal_pldt_1_SGV_SGV_1_SGV" xfId="0"/>
    <cellStyle name="Normal_pldt_1_SGV_SGV_2" xfId="0"/>
    <cellStyle name="Normal_pldt_1_SGV_SGV_BAYANTEL" xfId="0"/>
    <cellStyle name="Normal_pldt_1_SGV_SGV_employee directory" xfId="0"/>
    <cellStyle name="Normal_pldt_1_SGV_SGV_SGV" xfId="0"/>
    <cellStyle name="Normal_pldt_1_SGV_SGV_SGV_BAYANTEL" xfId="0"/>
    <cellStyle name="Normal_pldt_1_SGV_SGV_SGV_SGV" xfId="0"/>
    <cellStyle name="Normal_pldt_1_SGV_Trans-asia" xfId="0"/>
    <cellStyle name="Normal_pldt_1_Trans-asia" xfId="0"/>
    <cellStyle name="Normal_pldt_2" xfId="0"/>
    <cellStyle name="Normal_pldt_2_BAYANTEL" xfId="0"/>
    <cellStyle name="Normal_pldt_2_CITI-WPS" xfId="0"/>
    <cellStyle name="Normal_pldt_2_MERALCO" xfId="0"/>
    <cellStyle name="Normal_pldt_2_MERALCO_1" xfId="0"/>
    <cellStyle name="Normal_pldt_2_MERALCO_1_BAYANTEL" xfId="0"/>
    <cellStyle name="Normal_pldt_2_MERALCO_1_MERALCO" xfId="0"/>
    <cellStyle name="Normal_pldt_2_MERALCO_1_SGV" xfId="0"/>
    <cellStyle name="Normal_pldt_2_MERALCO_1_SGV_1" xfId="0"/>
    <cellStyle name="Normal_pldt_2_MERALCO_2" xfId="0"/>
    <cellStyle name="Normal_pldt_2_MERALCO_BAYANTEL" xfId="0"/>
    <cellStyle name="Normal_pldt_2_MERALCO_employee directory" xfId="0"/>
    <cellStyle name="Normal_pldt_2_MERALCO_MERALCO" xfId="0"/>
    <cellStyle name="Normal_pldt_2_MERALCO_MERALCO_1" xfId="0"/>
    <cellStyle name="Normal_pldt_2_MERALCO_MERALCO_SGV" xfId="0"/>
    <cellStyle name="Normal_pldt_2_MERALCO_SGV" xfId="0"/>
    <cellStyle name="Normal_pldt_2_MERALCO_SGV_1" xfId="0"/>
    <cellStyle name="Normal_pldt_2_pldt" xfId="0"/>
    <cellStyle name="Normal_PLDT_2_pldt_1" xfId="0"/>
    <cellStyle name="Normal_pldt_2_pldt_1_CITI-WPS" xfId="0"/>
    <cellStyle name="Normal_pldt_2_pldt_1_MERALCO" xfId="0"/>
    <cellStyle name="Normal_PLDT_2_pldt_1_MERALCO_1" xfId="0"/>
    <cellStyle name="Normal_PLDT_2_pldt_1_MERALCO_SGV" xfId="0"/>
    <cellStyle name="Normal_pldt_2_pldt_1_SGV" xfId="0"/>
    <cellStyle name="Normal_pldt_2_pldt_1_SGV_1" xfId="0"/>
    <cellStyle name="Normal_pldt_2_pldt_1_SGV_employee directory" xfId="0"/>
    <cellStyle name="Normal_pldt_2_pldt_1_SGV_MERALCO" xfId="0"/>
    <cellStyle name="Normal_pldt_2_pldt_1_SGV_MERALCO_SGV" xfId="0"/>
    <cellStyle name="Normal_pldt_2_pldt_1_SGV_SGV" xfId="0"/>
    <cellStyle name="Normal_pldt_2_pldt_2" xfId="0"/>
    <cellStyle name="Normal_pldt_2_pldt_Book1" xfId="0"/>
    <cellStyle name="Normal_pldt_2_pldt_C.MER-WPS" xfId="0"/>
    <cellStyle name="Normal_pldt_2_pldt_MERALCO" xfId="0"/>
    <cellStyle name="Normal_pldt_2_pldt_MERALCO_SGV" xfId="0"/>
    <cellStyle name="Normal_pldt_2_pldt_pldt" xfId="0"/>
    <cellStyle name="Normal_pldt_2_pldt_pldt_BAYANTEL" xfId="0"/>
    <cellStyle name="Normal_pldt_2_pldt_pldt_BAYANTEL_employee directory" xfId="0"/>
    <cellStyle name="Normal_pldt_2_pldt_pldt_employee directory" xfId="0"/>
    <cellStyle name="Normal_pldt_2_pldt_pldt_MERALCO" xfId="0"/>
    <cellStyle name="Normal_pldt_2_pldt_pldt_MERALCO_SGV" xfId="0"/>
    <cellStyle name="Normal_pldt_2_pldt_pldt_SGV" xfId="0"/>
    <cellStyle name="Normal_pldt_2_pldt_pldt_SGV_BAYANTEL" xfId="0"/>
    <cellStyle name="Normal_pldt_2_pldt_pldt_SGV_MERALCO" xfId="0"/>
    <cellStyle name="Normal_pldt_2_pldt_pldt_SGV_MERALCO_SGV" xfId="0"/>
    <cellStyle name="Normal_pldt_2_pldt_SGV" xfId="0"/>
    <cellStyle name="Normal_pldt_2_pldt_SGV_1" xfId="0"/>
    <cellStyle name="Normal_pldt_2_pldt_SGV_BAYANTEL" xfId="0"/>
    <cellStyle name="Normal_pldt_2_pldt_SGV_employee directory" xfId="0"/>
    <cellStyle name="Normal_pldt_2_pldt_Trans-asia" xfId="0"/>
    <cellStyle name="Normal_pldt_2_SGV" xfId="0"/>
    <cellStyle name="Normal_pldt_2_SGV_1" xfId="0"/>
    <cellStyle name="Normal_pldt_2_SGV_1_30 (2)" xfId="0"/>
    <cellStyle name="Normal_pldt_2_SGV_1_B-4" xfId="0"/>
    <cellStyle name="Normal_pldt_2_SGV_1_BAYANTEL" xfId="0"/>
    <cellStyle name="Normal_pldt_2_SGV_1_BAYANTEL_1" xfId="0"/>
    <cellStyle name="Normal_pldt_2_SGV_1_BAYANTEL_employee directory" xfId="0"/>
    <cellStyle name="Normal_pldt_2_SGV_1_employee directory" xfId="0"/>
    <cellStyle name="Normal_pldt_2_SGV_1_MERALCO" xfId="0"/>
    <cellStyle name="Normal_pldt_2_SGV_1_MERALCO_SGV" xfId="0"/>
    <cellStyle name="Normal_pldt_2_SGV_1_SGV" xfId="0"/>
    <cellStyle name="Normal_pldt_2_SGV_1_SGV_1" xfId="0"/>
    <cellStyle name="Normal_pldt_2_SGV_1_SGV_1_BAYANTEL" xfId="0"/>
    <cellStyle name="Normal_pldt_2_SGV_1_SGV_1_MERALCO" xfId="0"/>
    <cellStyle name="Normal_pldt_2_SGV_1_SGV_1_MERALCO_SGV" xfId="0"/>
    <cellStyle name="Normal_pldt_2_SGV_1_SGV_1_SGV" xfId="0"/>
    <cellStyle name="Normal_pldt_2_SGV_1_SGV_2" xfId="0"/>
    <cellStyle name="Normal_pldt_2_SGV_1_SGV_3" xfId="0"/>
    <cellStyle name="Normal_pldt_2_SGV_1_SGV_BAYANTEL" xfId="0"/>
    <cellStyle name="Normal_pldt_2_SGV_1_SGV_MERALCO" xfId="0"/>
    <cellStyle name="Normal_pldt_2_SGV_1_SGV_MERALCO_SGV" xfId="0"/>
    <cellStyle name="Normal_pldt_2_SGV_1_SGV_SGV" xfId="0"/>
    <cellStyle name="Normal_pldt_2_SGV_2" xfId="0"/>
    <cellStyle name="Normal_pldt_2_SGV_3" xfId="0"/>
    <cellStyle name="Normal_pldt_2_SGV_3_BAYANTEL" xfId="0"/>
    <cellStyle name="Normal_pldt_2_SGV_4" xfId="0"/>
    <cellStyle name="Normal_pldt_2_SGV_BAYANTEL" xfId="0"/>
    <cellStyle name="Normal_pldt_2_SGV_CITI-WPS" xfId="0"/>
    <cellStyle name="Normal_pldt_2_SGV_MERALCO" xfId="0"/>
    <cellStyle name="Normal_pldt_2_SGV_MERALCO_1" xfId="0"/>
    <cellStyle name="Normal_pldt_2_SGV_MERALCO_2" xfId="0"/>
    <cellStyle name="Normal_pldt_2_SGV_SGV" xfId="0"/>
    <cellStyle name="Normal_pldt_2_SGV_SGV_1" xfId="0"/>
    <cellStyle name="Normal_pldt_2_SGV_SGV_SGV" xfId="0"/>
    <cellStyle name="Normal_pldt_2_SGV_Trans-asia" xfId="0"/>
    <cellStyle name="Normal_pldt_2_Trans-asia" xfId="0"/>
    <cellStyle name="Normal_pldt_3" xfId="0"/>
    <cellStyle name="Normal_pldt_3_BAYANTEL" xfId="0"/>
    <cellStyle name="Normal_pldt_3_CITI-WPS" xfId="0"/>
    <cellStyle name="Normal_pldt_3_MERALCO" xfId="0"/>
    <cellStyle name="Normal_pldt_3_MERALCO_1" xfId="0"/>
    <cellStyle name="Normal_pldt_3_MERALCO_1_BAYANTEL" xfId="0"/>
    <cellStyle name="Normal_pldt_3_MERALCO_1_MERALCO" xfId="0"/>
    <cellStyle name="Normal_pldt_3_MERALCO_1_MERALCO_SGV" xfId="0"/>
    <cellStyle name="Normal_pldt_3_MERALCO_1_SGV" xfId="0"/>
    <cellStyle name="Normal_pldt_3_MERALCO_2" xfId="0"/>
    <cellStyle name="Normal_pldt_3_MERALCO_2_SGV" xfId="0"/>
    <cellStyle name="Normal_pldt_3_MERALCO_BAYANTEL" xfId="0"/>
    <cellStyle name="Normal_pldt_3_MERALCO_employee directory" xfId="0"/>
    <cellStyle name="Normal_pldt_3_MERALCO_MERALCO" xfId="0"/>
    <cellStyle name="Normal_pldt_3_MERALCO_MERALCO_1" xfId="0"/>
    <cellStyle name="Normal_pldt_3_MERALCO_MERALCO_SGV" xfId="0"/>
    <cellStyle name="Normal_pldt_3_MERALCO_SGV" xfId="0"/>
    <cellStyle name="Normal_pldt_3_MERALCO_SGV_1" xfId="0"/>
    <cellStyle name="Normal_pldt_3_MERALCO_SGV_SGV" xfId="0"/>
    <cellStyle name="Normal_pldt_3_PLDT" xfId="0"/>
    <cellStyle name="Normal_pldt_3_pldt_1" xfId="0"/>
    <cellStyle name="Normal_pldt_3_pldt_1_BAYANTEL" xfId="0"/>
    <cellStyle name="Normal_pldt_3_pldt_1_BAYANTEL_1" xfId="0"/>
    <cellStyle name="Normal_pldt_3_pldt_1_BAYANTEL_employee directory" xfId="0"/>
    <cellStyle name="Normal_pldt_3_pldt_1_employee directory" xfId="0"/>
    <cellStyle name="Normal_pldt_3_pldt_1_MERALCO" xfId="0"/>
    <cellStyle name="Normal_pldt_3_pldt_1_MERALCO_SGV" xfId="0"/>
    <cellStyle name="Normal_pldt_3_pldt_1_pldt" xfId="0"/>
    <cellStyle name="Normal_pldt_3_pldt_1_SGV" xfId="0"/>
    <cellStyle name="Normal_pldt_3_pldt_1_SGV_BAYANTEL" xfId="0"/>
    <cellStyle name="Normal_pldt_3_pldt_1_SGV_MERALCO" xfId="0"/>
    <cellStyle name="Normal_pldt_3_pldt_1_SGV_MERALCO_SGV" xfId="0"/>
    <cellStyle name="Normal_pldt_3_pldt_2" xfId="0"/>
    <cellStyle name="Normal_pldt_3_pldt_3" xfId="0"/>
    <cellStyle name="Normal_pldt_3_pldt_Book1" xfId="0"/>
    <cellStyle name="Normal_pldt_3_PLDT_C.MER-WPS" xfId="0"/>
    <cellStyle name="Normal_pldt_3_pldt_MERALCO" xfId="0"/>
    <cellStyle name="Normal_pldt_3_pldt_MERALCO_1" xfId="0"/>
    <cellStyle name="Normal_pldt_3_pldt_MERALCO_1_MERALCO" xfId="0"/>
    <cellStyle name="Normal_pldt_3_pldt_MERALCO_1_SGV" xfId="0"/>
    <cellStyle name="Normal_pldt_3_PLDT_MERALCO_BAYANTEL" xfId="0"/>
    <cellStyle name="Normal_pldt_3_PLDT_MERALCO_Book1" xfId="0"/>
    <cellStyle name="Normal_pldt_3_pldt_MERALCO_C.MER-WPS" xfId="0"/>
    <cellStyle name="Normal_pldt_3_PLDT_MERALCO_MERALCO" xfId="0"/>
    <cellStyle name="Normal_pldt_3_pldt_MERALCO_MERALCO_1" xfId="0"/>
    <cellStyle name="Normal_pldt_3_pldt_MERALCO_SGV" xfId="0"/>
    <cellStyle name="Normal_pldt_3_pldt_MERALCO_SGV_1" xfId="0"/>
    <cellStyle name="Normal_pldt_3_PLDT_MERALCO_SGV_SGV" xfId="0"/>
    <cellStyle name="Normal_pldt_3_pldt_pldt" xfId="0"/>
    <cellStyle name="Normal_pldt_3_pldt_pldt_1" xfId="0"/>
    <cellStyle name="Normal_pldt_3_pldt_pldt_BAYANTEL" xfId="0"/>
    <cellStyle name="Normal_pldt_3_pldt_pldt_BAYANTEL_1" xfId="0"/>
    <cellStyle name="Normal_pldt_3_pldt_pldt_BAYANTEL_employee directory" xfId="0"/>
    <cellStyle name="Normal_pldt_3_pldt_pldt_employee directory" xfId="0"/>
    <cellStyle name="Normal_pldt_3_pldt_pldt_MERALCO" xfId="0"/>
    <cellStyle name="Normal_pldt_3_pldt_pldt_MERALCO_SGV" xfId="0"/>
    <cellStyle name="Normal_pldt_3_pldt_pldt_pldt" xfId="0"/>
    <cellStyle name="Normal_pldt_3_pldt_pldt_SGV" xfId="0"/>
    <cellStyle name="Normal_pldt_3_pldt_pldt_SGV_BAYANTEL" xfId="0"/>
    <cellStyle name="Normal_pldt_3_pldt_pldt_SGV_MERALCO" xfId="0"/>
    <cellStyle name="Normal_pldt_3_pldt_pldt_SGV_MERALCO_SGV" xfId="0"/>
    <cellStyle name="Normal_pldt_3_pldt_SGV" xfId="0"/>
    <cellStyle name="Normal_pldt_3_pldt_SGV_1" xfId="0"/>
    <cellStyle name="Normal_pldt_3_pldt_SGV_2" xfId="0"/>
    <cellStyle name="Normal_pldt_3_pldt_SGV_2_SGV" xfId="0"/>
    <cellStyle name="Normal_pldt_3_pldt_SGV_30 (2)" xfId="0"/>
    <cellStyle name="Normal_pldt_3_pldt_SGV_B-4" xfId="0"/>
    <cellStyle name="Normal_pldt_3_pldt_SGV_BAYANTEL" xfId="0"/>
    <cellStyle name="Normal_pldt_3_PLDT_SGV_MERALCO" xfId="0"/>
    <cellStyle name="Normal_pldt_3_pldt_SGV_SGV" xfId="0"/>
    <cellStyle name="Normal_pldt_3_pldt_SGV_SGV_1" xfId="0"/>
    <cellStyle name="Normal_pldt_3_PLDT_SGV_SGV_1_SGV" xfId="0"/>
    <cellStyle name="Normal_pldt_3_pldt_SGV_SGV_BAYANTEL" xfId="0"/>
    <cellStyle name="Normal_pldt_3_pldt_SGV_SGV_MERALCO" xfId="0"/>
    <cellStyle name="Normal_pldt_3_pldt_SGV_SGV_SGV" xfId="0"/>
    <cellStyle name="Normal_pldt_3_pldt_Trans-asia" xfId="0"/>
    <cellStyle name="Normal_pldt_3_SGV" xfId="0"/>
    <cellStyle name="Normal_pldt_3_SGV_1" xfId="0"/>
    <cellStyle name="Normal_pldt_3_SGV_1_30 (2)" xfId="0"/>
    <cellStyle name="Normal_pldt_3_SGV_1_B-4" xfId="0"/>
    <cellStyle name="Normal_pldt_3_SGV_1_CITI-WPS" xfId="0"/>
    <cellStyle name="Normal_pldt_3_SGV_1_MERALCO" xfId="0"/>
    <cellStyle name="Normal_pldt_3_SGV_1_MERALCO_1" xfId="0"/>
    <cellStyle name="Normal_pldt_3_SGV_1_MERALCO_2" xfId="0"/>
    <cellStyle name="Normal_pldt_3_SGV_1_MERALCO_MERALCO" xfId="0"/>
    <cellStyle name="Normal_pldt_3_SGV_1_MERALCO_SGV" xfId="0"/>
    <cellStyle name="Normal_pldt_3_SGV_1_SGV" xfId="0"/>
    <cellStyle name="Normal_pldt_3_SGV_1_SGV_1" xfId="0"/>
    <cellStyle name="Normal_pldt_3_SGV_1_SGV_2" xfId="0"/>
    <cellStyle name="Normal_pldt_3_SGV_2" xfId="0"/>
    <cellStyle name="Normal_pldt_3_SGV_2_BAYANTEL" xfId="0"/>
    <cellStyle name="Normal_pldt_3_SGV_2_employee directory" xfId="0"/>
    <cellStyle name="Normal_pldt_3_SGV_2_SGV" xfId="0"/>
    <cellStyle name="Normal_pldt_3_SGV_2_SGV_1" xfId="0"/>
    <cellStyle name="Normal_pldt_3_SGV_3" xfId="0"/>
    <cellStyle name="Normal_pldt_3_SGV_3_SGV" xfId="0"/>
    <cellStyle name="Normal_pldt_3_SGV_4" xfId="0"/>
    <cellStyle name="Normal_pldt_3_SGV_CITI-WPS" xfId="0"/>
    <cellStyle name="Normal_pldt_3_SGV_MERALCO" xfId="0"/>
    <cellStyle name="Normal_pldt_3_SGV_MERALCO_1" xfId="0"/>
    <cellStyle name="Normal_pldt_3_SGV_MERALCO_2" xfId="0"/>
    <cellStyle name="Normal_pldt_3_SGV_SGV" xfId="0"/>
    <cellStyle name="Normal_pldt_3_SGV_SGV_1" xfId="0"/>
    <cellStyle name="Normal_pldt_3_SGV_SGV_1_BAYANTEL" xfId="0"/>
    <cellStyle name="Normal_pldt_3_SGV_Trans-asia" xfId="0"/>
    <cellStyle name="Normal_pldt_3_Trans-asia" xfId="0"/>
    <cellStyle name="Normal_pldt_4" xfId="0"/>
    <cellStyle name="Normal_pldt_4_BAYANTEL" xfId="0"/>
    <cellStyle name="Normal_pldt_4_CITI-WPS" xfId="0"/>
    <cellStyle name="Normal_pldt_4_MERALCO" xfId="0"/>
    <cellStyle name="Normal_pldt_4_MERALCO_1" xfId="0"/>
    <cellStyle name="Normal_pldt_4_MERALCO_1_BAYANTEL" xfId="0"/>
    <cellStyle name="Normal_pldt_4_MERALCO_1_MERALCO" xfId="0"/>
    <cellStyle name="Normal_pldt_4_MERALCO_1_SGV" xfId="0"/>
    <cellStyle name="Normal_pldt_4_MERALCO_1_SGV_1" xfId="0"/>
    <cellStyle name="Normal_pldt_4_MERALCO_2" xfId="0"/>
    <cellStyle name="Normal_pldt_4_MERALCO_BAYANTEL" xfId="0"/>
    <cellStyle name="Normal_pldt_4_MERALCO_employee directory" xfId="0"/>
    <cellStyle name="Normal_pldt_4_MERALCO_MERALCO" xfId="0"/>
    <cellStyle name="Normal_pldt_4_MERALCO_MERALCO_1" xfId="0"/>
    <cellStyle name="Normal_pldt_4_MERALCO_MERALCO_SGV" xfId="0"/>
    <cellStyle name="Normal_pldt_4_MERALCO_SGV" xfId="0"/>
    <cellStyle name="Normal_pldt_4_MERALCO_SGV_1" xfId="0"/>
    <cellStyle name="Normal_pldt_4_PLDT" xfId="0"/>
    <cellStyle name="Normal_pldt_4_pldt_1" xfId="0"/>
    <cellStyle name="Normal_pldt_4_pldt_1_MERALCO" xfId="0"/>
    <cellStyle name="Normal_pldt_4_pldt_1_MERALCO_SGV" xfId="0"/>
    <cellStyle name="Normal_pldt_4_pldt_1_SGV" xfId="0"/>
    <cellStyle name="Normal_pldt_4_pldt_1_SGV_MERALCO" xfId="0"/>
    <cellStyle name="Normal_pldt_4_pldt_1_SGV_MERALCO_SGV" xfId="0"/>
    <cellStyle name="Normal_pldt_4_pldt_Book1" xfId="0"/>
    <cellStyle name="Normal_pldt_4_PLDT_C.MER-WPS" xfId="0"/>
    <cellStyle name="Normal_pldt_4_pldt_MERALCO" xfId="0"/>
    <cellStyle name="Normal_pldt_4_PLDT_MERALCO_SGV" xfId="0"/>
    <cellStyle name="Normal_pldt_4_pldt_pldt" xfId="0"/>
    <cellStyle name="Normal_pldt_4_pldt_pldt_BAYANTEL" xfId="0"/>
    <cellStyle name="Normal_pldt_4_pldt_pldt_employee directory" xfId="0"/>
    <cellStyle name="Normal_pldt_4_pldt_pldt_MERALCO" xfId="0"/>
    <cellStyle name="Normal_pldt_4_pldt_pldt_MERALCO_SGV" xfId="0"/>
    <cellStyle name="Normal_pldt_4_pldt_pldt_SGV" xfId="0"/>
    <cellStyle name="Normal_pldt_4_pldt_pldt_SGV_BAYANTEL" xfId="0"/>
    <cellStyle name="Normal_pldt_4_pldt_pldt_SGV_MERALCO" xfId="0"/>
    <cellStyle name="Normal_pldt_4_pldt_pldt_SGV_MERALCO_SGV" xfId="0"/>
    <cellStyle name="Normal_pldt_4_pldt_SGV" xfId="0"/>
    <cellStyle name="Normal_pldt_4_pldt_SGV_1" xfId="0"/>
    <cellStyle name="Normal_pldt_4_pldt_Trans-asia" xfId="0"/>
    <cellStyle name="Normal_pldt_4_SGV" xfId="0"/>
    <cellStyle name="Normal_pldt_4_SGV_1" xfId="0"/>
    <cellStyle name="Normal_pldt_4_SGV_1_BAYANTEL" xfId="0"/>
    <cellStyle name="Normal_pldt_4_SGV_1_employee directory" xfId="0"/>
    <cellStyle name="Normal_pldt_4_SGV_2" xfId="0"/>
    <cellStyle name="Normal_pldt_4_SGV_2_SGV" xfId="0"/>
    <cellStyle name="Normal_pldt_4_SGV_30 (2)" xfId="0"/>
    <cellStyle name="Normal_pldt_4_SGV_B-4" xfId="0"/>
    <cellStyle name="Normal_pldt_4_SGV_CITI-WPS" xfId="0"/>
    <cellStyle name="Normal_pldt_4_SGV_MERALCO" xfId="0"/>
    <cellStyle name="Normal_pldt_4_SGV_MERALCO_1" xfId="0"/>
    <cellStyle name="Normal_pldt_4_SGV_MERALCO_SGV" xfId="0"/>
    <cellStyle name="Normal_pldt_4_SGV_SGV" xfId="0"/>
    <cellStyle name="Normal_pldt_4_SGV_SGV_1" xfId="0"/>
    <cellStyle name="Normal_pldt_4_SGV_Trans-asia" xfId="0"/>
    <cellStyle name="Normal_pldt_4_Trans-asia" xfId="0"/>
    <cellStyle name="Normal_pldt_5" xfId="0"/>
    <cellStyle name="Normal_pldt_5_BAYANTEL" xfId="0"/>
    <cellStyle name="Normal_pldt_5_CITI-WPS" xfId="0"/>
    <cellStyle name="Normal_pldt_5_MERALCO" xfId="0"/>
    <cellStyle name="Normal_pldt_5_MERALCO_1" xfId="0"/>
    <cellStyle name="Normal_pldt_5_MERALCO_1_MERALCO" xfId="0"/>
    <cellStyle name="Normal_pldt_5_MERALCO_1_SGV" xfId="0"/>
    <cellStyle name="Normal_pldt_5_MERALCO_2" xfId="0"/>
    <cellStyle name="Normal_pldt_5_MERALCO_MERALCO" xfId="0"/>
    <cellStyle name="Normal_pldt_5_MERALCO_MERALCO_1" xfId="0"/>
    <cellStyle name="Normal_pldt_5_MERALCO_MERALCO_SGV" xfId="0"/>
    <cellStyle name="Normal_pldt_5_MERALCO_SGV" xfId="0"/>
    <cellStyle name="Normal_pldt_5_pldt" xfId="0"/>
    <cellStyle name="Normal_pldt_5_pldt_1" xfId="0"/>
    <cellStyle name="Normal_pldt_5_pldt_1_CITI-WPS" xfId="0"/>
    <cellStyle name="Normal_pldt_5_pldt_1_MERALCO" xfId="0"/>
    <cellStyle name="Normal_pldt_5_pldt_1_SGV" xfId="0"/>
    <cellStyle name="Normal_pldt_5_pldt_Book1" xfId="0"/>
    <cellStyle name="Normal_pldt_5_pldt_C.MER-WPS" xfId="0"/>
    <cellStyle name="Normal_pldt_5_pldt_MERALCO" xfId="0"/>
    <cellStyle name="Normal_pldt_5_pldt_MERALCO_SGV" xfId="0"/>
    <cellStyle name="Normal_pldt_5_pldt_pldt" xfId="0"/>
    <cellStyle name="Normal_pldt_5_pldt_pldt_BAYANTEL" xfId="0"/>
    <cellStyle name="Normal_pldt_5_pldt_pldt_employee directory" xfId="0"/>
    <cellStyle name="Normal_pldt_5_pldt_pldt_MERALCO" xfId="0"/>
    <cellStyle name="Normal_pldt_5_pldt_pldt_MERALCO_SGV" xfId="0"/>
    <cellStyle name="Normal_pldt_5_pldt_pldt_SGV" xfId="0"/>
    <cellStyle name="Normal_pldt_5_pldt_pldt_SGV_BAYANTEL" xfId="0"/>
    <cellStyle name="Normal_pldt_5_pldt_pldt_SGV_MERALCO" xfId="0"/>
    <cellStyle name="Normal_pldt_5_pldt_pldt_SGV_MERALCO_SGV" xfId="0"/>
    <cellStyle name="Normal_pldt_5_pldt_SGV" xfId="0"/>
    <cellStyle name="Normal_pldt_5_pldt_SGV_1" xfId="0"/>
    <cellStyle name="Normal_pldt_5_pldt_Trans-asia" xfId="0"/>
    <cellStyle name="Normal_pldt_5_SGV" xfId="0"/>
    <cellStyle name="Normal_pldt_5_SGV_1" xfId="0"/>
    <cellStyle name="Normal_pldt_5_SGV_1_BAYANTEL" xfId="0"/>
    <cellStyle name="Normal_pldt_5_SGV_1_employee directory" xfId="0"/>
    <cellStyle name="Normal_pldt_5_SGV_2" xfId="0"/>
    <cellStyle name="Normal_pldt_5_SGV_3" xfId="0"/>
    <cellStyle name="Normal_pldt_5_SGV_30 (2)" xfId="0"/>
    <cellStyle name="Normal_pldt_5_SGV_4" xfId="0"/>
    <cellStyle name="Normal_pldt_5_SGV_B-4" xfId="0"/>
    <cellStyle name="Normal_pldt_5_SGV_BAYANTEL" xfId="0"/>
    <cellStyle name="Normal_pldt_5_SGV_CITI-WPS" xfId="0"/>
    <cellStyle name="Normal_pldt_5_SGV_MERALCO" xfId="0"/>
    <cellStyle name="Normal_pldt_5_SGV_MERALCO_1" xfId="0"/>
    <cellStyle name="Normal_pldt_5_SGV_SGV" xfId="0"/>
    <cellStyle name="Normal_pldt_5_SGV_SGV_1" xfId="0"/>
    <cellStyle name="Normal_pldt_5_SGV_SGV_1_MERALCO" xfId="0"/>
    <cellStyle name="Normal_pldt_5_SGV_SGV_2" xfId="0"/>
    <cellStyle name="Normal_pldt_5_SGV_SGV_3" xfId="0"/>
    <cellStyle name="Normal_pldt_5_SGV_SGV_BAYANTEL" xfId="0"/>
    <cellStyle name="Normal_pldt_5_SGV_SGV_BAYANTEL_1" xfId="0"/>
    <cellStyle name="Normal_pldt_5_SGV_SGV_employee directory" xfId="0"/>
    <cellStyle name="Normal_pldt_5_SGV_SGV_MERALCO" xfId="0"/>
    <cellStyle name="Normal_pldt_5_SGV_SGV_MERALCO_1" xfId="0"/>
    <cellStyle name="Normal_pldt_5_SGV_SGV_MERALCO_SGV" xfId="0"/>
    <cellStyle name="Normal_pldt_5_SGV_SGV_SGV" xfId="0"/>
    <cellStyle name="Normal_pldt_5_SGV_SGV_SGV_1" xfId="0"/>
    <cellStyle name="Normal_pldt_5_SGV_Trans-asia" xfId="0"/>
    <cellStyle name="Normal_pldt_5_Trans-asia" xfId="0"/>
    <cellStyle name="Normal_pldt_6" xfId="0"/>
    <cellStyle name="Normal_pldt_6_BAYANTEL" xfId="0"/>
    <cellStyle name="Normal_pldt_6_CITI-WPS" xfId="0"/>
    <cellStyle name="Normal_pldt_6_MERALCO" xfId="0"/>
    <cellStyle name="Normal_pldt_6_MERALCO_1" xfId="0"/>
    <cellStyle name="Normal_pldt_6_MERALCO_1_MERALCO" xfId="0"/>
    <cellStyle name="Normal_pldt_6_MERALCO_1_MERALCO_SGV" xfId="0"/>
    <cellStyle name="Normal_pldt_6_MERALCO_1_MERALCO_SGV_1" xfId="0"/>
    <cellStyle name="Normal_pldt_6_MERALCO_1_SGV" xfId="0"/>
    <cellStyle name="Normal_pldt_6_MERALCO_2" xfId="0"/>
    <cellStyle name="Normal_pldt_6_MERALCO_2_SGV" xfId="0"/>
    <cellStyle name="Normal_pldt_6_MERALCO_3" xfId="0"/>
    <cellStyle name="Normal_pldt_6_MERALCO_MERALCO" xfId="0"/>
    <cellStyle name="Normal_pldt_6_MERALCO_MERALCO_1" xfId="0"/>
    <cellStyle name="Normal_pldt_6_MERALCO_MERALCO_SGV" xfId="0"/>
    <cellStyle name="Normal_pldt_6_MERALCO_MERALCO_SGV_1" xfId="0"/>
    <cellStyle name="Normal_pldt_6_MERALCO_SGV" xfId="0"/>
    <cellStyle name="Normal_pldt_6_MERALCO_SGV_SGV" xfId="0"/>
    <cellStyle name="Normal_pldt_6_pldt" xfId="0"/>
    <cellStyle name="Normal_pldt_6_pldt_BAYANTEL" xfId="0"/>
    <cellStyle name="Normal_pldt_6_pldt_CITI-WPS" xfId="0"/>
    <cellStyle name="Normal_pldt_6_pldt_MERALCO" xfId="0"/>
    <cellStyle name="Normal_pldt_6_pldt_SGV" xfId="0"/>
    <cellStyle name="Normal_pldt_6_SGV" xfId="0"/>
    <cellStyle name="Normal_pldt_6_SGV_1" xfId="0"/>
    <cellStyle name="Normal_pldt_6_SGV_1_CITI-WPS" xfId="0"/>
    <cellStyle name="Normal_pldt_6_SGV_1_MERALCO" xfId="0"/>
    <cellStyle name="Normal_pldt_6_SGV_1_MERALCO_1" xfId="0"/>
    <cellStyle name="Normal_pldt_6_SGV_1_MERALCO_2" xfId="0"/>
    <cellStyle name="Normal_pldt_6_SGV_1_SGV" xfId="0"/>
    <cellStyle name="Normal_pldt_6_SGV_1_SGV_1" xfId="0"/>
    <cellStyle name="Normal_pldt_6_SGV_1_Trans-asia" xfId="0"/>
    <cellStyle name="Normal_pldt_6_SGV_2" xfId="0"/>
    <cellStyle name="Normal_pldt_6_SGV_2_BAYANTEL" xfId="0"/>
    <cellStyle name="Normal_pldt_6_SGV_2_CITI-WPS" xfId="0"/>
    <cellStyle name="Normal_pldt_6_SGV_2_MERALCO" xfId="0"/>
    <cellStyle name="Normal_pldt_6_SGV_2_SGV" xfId="0"/>
    <cellStyle name="Normal_pldt_6_SGV_3" xfId="0"/>
    <cellStyle name="Normal_pldt_6_SGV_3_BAYANTEL" xfId="0"/>
    <cellStyle name="Normal_pldt_6_SGV_3_employee directory" xfId="0"/>
    <cellStyle name="Normal_pldt_6_SGV_4" xfId="0"/>
    <cellStyle name="Normal_pldt_6_SGV_CITI-WPS" xfId="0"/>
    <cellStyle name="Normal_pldt_6_SGV_MERALCO" xfId="0"/>
    <cellStyle name="Normal_pldt_6_SGV_MERALCO_1" xfId="0"/>
    <cellStyle name="Normal_pldt_6_SGV_MERALCO_2" xfId="0"/>
    <cellStyle name="Normal_pldt_6_SGV_SGV" xfId="0"/>
    <cellStyle name="Normal_pldt_6_SGV_SGV_1" xfId="0"/>
    <cellStyle name="Normal_pldt_6_SGV_SGV_2" xfId="0"/>
    <cellStyle name="Normal_pldt_6_SGV_SGV_BAYANTEL" xfId="0"/>
    <cellStyle name="Normal_pldt_6_SGV_SGV_employee directory" xfId="0"/>
    <cellStyle name="Normal_pldt_6_SGV_SGV_MERALCO" xfId="0"/>
    <cellStyle name="Normal_pldt_6_SGV_SGV_MERALCO_SGV" xfId="0"/>
    <cellStyle name="Normal_pldt_6_SGV_SGV_SGV" xfId="0"/>
    <cellStyle name="Normal_pldt_6_SGV_SGV_SGV_MERALCO" xfId="0"/>
    <cellStyle name="Normal_pldt_6_SGV_SGV_SGV_MERALCO_SGV" xfId="0"/>
    <cellStyle name="Normal_pldt_6_SGV_SGV_SGV_SGV" xfId="0"/>
    <cellStyle name="Normal_pldt_6_SGV_Trans-asia" xfId="0"/>
    <cellStyle name="Normal_pldt_6_Trans-asia" xfId="0"/>
    <cellStyle name="Normal_pldt_7" xfId="0"/>
    <cellStyle name="Normal_pldt_7_BAYANTEL" xfId="0"/>
    <cellStyle name="Normal_pldt_7_MERALCO" xfId="0"/>
    <cellStyle name="Normal_pldt_7_MERALCO_SGV" xfId="0"/>
    <cellStyle name="Normal_pldt_7_SGV" xfId="0"/>
    <cellStyle name="Normal_pldt_BAYANTEL" xfId="0"/>
    <cellStyle name="Normal_pldt_CITI-WPS" xfId="0"/>
    <cellStyle name="Normal_pldt_MERALCO" xfId="0"/>
    <cellStyle name="Normal_pldt_MERALCO_1" xfId="0"/>
    <cellStyle name="Normal_pldt_MERALCO_1_MERALCO" xfId="0"/>
    <cellStyle name="Normal_pldt_MERALCO_1_SGV" xfId="0"/>
    <cellStyle name="Normal_pldt_MERALCO_2" xfId="0"/>
    <cellStyle name="Normal_pldt_MERALCO_3" xfId="0"/>
    <cellStyle name="Normal_pldt_MERALCO_MERALCO" xfId="0"/>
    <cellStyle name="Normal_pldt_MERALCO_MERALCO_1" xfId="0"/>
    <cellStyle name="Normal_pldt_MERALCO_MERALCO_SGV" xfId="0"/>
    <cellStyle name="Normal_pldt_MERALCO_SGV" xfId="0"/>
    <cellStyle name="Normal_pldt_pldt" xfId="0"/>
    <cellStyle name="Normal_pldt_pldt_1" xfId="0"/>
    <cellStyle name="Normal_pldt_pldt_1_30 (2)" xfId="0"/>
    <cellStyle name="Normal_pldt_pldt_1_B-4" xfId="0"/>
    <cellStyle name="Normal_pldt_pldt_1_CITI-WPS" xfId="0"/>
    <cellStyle name="Normal_pldt_pldt_1_MERALCO" xfId="0"/>
    <cellStyle name="Normal_pldt_pldt_1_MERALCO_1" xfId="0"/>
    <cellStyle name="Normal_pldt_pldt_1_MERALCO_SGV" xfId="0"/>
    <cellStyle name="Normal_pldt_pldt_1_pldt" xfId="0"/>
    <cellStyle name="Normal_pldt_pldt_1_SGV" xfId="0"/>
    <cellStyle name="Normal_pldt_pldt_1_SGV_1" xfId="0"/>
    <cellStyle name="Normal_pldt_pldt_1_SGV_1_BAYANTEL" xfId="0"/>
    <cellStyle name="Normal_pldt_pldt_1_SGV_1_MERALCO" xfId="0"/>
    <cellStyle name="Normal_pldt_pldt_1_SGV_1_SGV" xfId="0"/>
    <cellStyle name="Normal_pldt_pldt_1_SGV_2" xfId="0"/>
    <cellStyle name="Normal_pldt_pldt_1_SGV_BAYANTEL" xfId="0"/>
    <cellStyle name="Normal_pldt_pldt_1_SGV_employee directory" xfId="0"/>
    <cellStyle name="Normal_pldt_pldt_2" xfId="0"/>
    <cellStyle name="Normal_pldt_pldt_2_BAYANTEL" xfId="0"/>
    <cellStyle name="Normal_pldt_pldt_2_employee directory" xfId="0"/>
    <cellStyle name="Normal_pldt_pldt_2_MERALCO" xfId="0"/>
    <cellStyle name="Normal_pldt_pldt_2_MERALCO_SGV" xfId="0"/>
    <cellStyle name="Normal_pldt_pldt_2_SGV" xfId="0"/>
    <cellStyle name="Normal_pldt_pldt_2_SGV_BAYANTEL" xfId="0"/>
    <cellStyle name="Normal_pldt_pldt_2_SGV_MERALCO" xfId="0"/>
    <cellStyle name="Normal_pldt_pldt_2_SGV_MERALCO_SGV" xfId="0"/>
    <cellStyle name="Normal_pldt_pldt_3" xfId="0"/>
    <cellStyle name="Normal_pldt_pldt_BAYANTEL" xfId="0"/>
    <cellStyle name="Normal_pldt_pldt_Book1" xfId="0"/>
    <cellStyle name="Normal_pldt_pldt_C.MER-WPS" xfId="0"/>
    <cellStyle name="Normal_pldt_pldt_MERALCO" xfId="0"/>
    <cellStyle name="Normal_pldt_pldt_MERALCO_1" xfId="0"/>
    <cellStyle name="Normal_pldt_pldt_MERALCO_1_BAYANTEL" xfId="0"/>
    <cellStyle name="Normal_pldt_pldt_MERALCO_1_MERALCO" xfId="0"/>
    <cellStyle name="Normal_pldt_pldt_MERALCO_1_SGV" xfId="0"/>
    <cellStyle name="Normal_pldt_pldt_MERALCO_1_SGV_1" xfId="0"/>
    <cellStyle name="Normal_pldt_pldt_MERALCO_BAYANTEL" xfId="0"/>
    <cellStyle name="Normal_pldt_pldt_MERALCO_Book1" xfId="0"/>
    <cellStyle name="Normal_pldt_pldt_MERALCO_C.MER-WPS" xfId="0"/>
    <cellStyle name="Normal_pldt_pldt_MERALCO_employee directory" xfId="0"/>
    <cellStyle name="Normal_pldt_pldt_MERALCO_MERALCO" xfId="0"/>
    <cellStyle name="Normal_pldt_pldt_MERALCO_MERALCO_1" xfId="0"/>
    <cellStyle name="Normal_pldt_pldt_MERALCO_SGV" xfId="0"/>
    <cellStyle name="Normal_pldt_pldt_MERALCO_SGV_1" xfId="0"/>
    <cellStyle name="Normal_pldt_pldt_MERALCO_SGV_SGV" xfId="0"/>
    <cellStyle name="Normal_pldt_pldt_pldt" xfId="0"/>
    <cellStyle name="Normal_pldt_pldt_pldt_1" xfId="0"/>
    <cellStyle name="Normal_pldt_pldt_pldt_BAYANTEL" xfId="0"/>
    <cellStyle name="Normal_pldt_pldt_pldt_BAYANTEL_1" xfId="0"/>
    <cellStyle name="Normal_pldt_pldt_pldt_BAYANTEL_employee directory" xfId="0"/>
    <cellStyle name="Normal_pldt_pldt_pldt_employee directory" xfId="0"/>
    <cellStyle name="Normal_pldt_pldt_pldt_MERALCO" xfId="0"/>
    <cellStyle name="Normal_pldt_pldt_pldt_MERALCO_SGV" xfId="0"/>
    <cellStyle name="Normal_pldt_pldt_pldt_SGV" xfId="0"/>
    <cellStyle name="Normal_pldt_pldt_pldt_SGV_BAYANTEL" xfId="0"/>
    <cellStyle name="Normal_pldt_pldt_pldt_SGV_MERALCO" xfId="0"/>
    <cellStyle name="Normal_pldt_pldt_pldt_SGV_MERALCO_SGV" xfId="0"/>
    <cellStyle name="Normal_pldt_pldt_SGV" xfId="0"/>
    <cellStyle name="Normal_pldt_pldt_SGV_1" xfId="0"/>
    <cellStyle name="Normal_pldt_pldt_SGV_1_BAYANTEL" xfId="0"/>
    <cellStyle name="Normal_pldt_pldt_SGV_1_BAYANTEL_1" xfId="0"/>
    <cellStyle name="Normal_pldt_pldt_SGV_1_BAYANTEL_employee directory" xfId="0"/>
    <cellStyle name="Normal_pldt_pldt_SGV_1_MERALCO" xfId="0"/>
    <cellStyle name="Normal_pldt_pldt_SGV_1_SGV" xfId="0"/>
    <cellStyle name="Normal_pldt_pldt_SGV_2" xfId="0"/>
    <cellStyle name="Normal_pldt_pldt_SGV_3" xfId="0"/>
    <cellStyle name="Normal_pldt_pldt_SGV_3_SGV" xfId="0"/>
    <cellStyle name="Normal_pldt_pldt_SGV_BAYANTEL" xfId="0"/>
    <cellStyle name="Normal_pldt_pldt_SGV_MERALCO" xfId="0"/>
    <cellStyle name="Normal_pldt_pldt_SGV_MERALCO_BAYANTEL" xfId="0"/>
    <cellStyle name="Normal_pldt_pldt_SGV_MERALCO_SGV" xfId="0"/>
    <cellStyle name="Normal_pldt_pldt_SGV_SGV" xfId="0"/>
    <cellStyle name="Normal_pldt_pldt_SGV_SGV_1" xfId="0"/>
    <cellStyle name="Normal_pldt_pldt_SGV_SGV_BAYANTEL" xfId="0"/>
    <cellStyle name="Normal_pldt_pldt_SGV_Trans-asia" xfId="0"/>
    <cellStyle name="Normal_pldt_pldt_Trans-asia" xfId="0"/>
    <cellStyle name="Normal_pldt_SGV" xfId="0"/>
    <cellStyle name="Normal_pldt_SGV_1" xfId="0"/>
    <cellStyle name="Normal_pldt_SGV_1_BAYANTEL" xfId="0"/>
    <cellStyle name="Normal_pldt_SGV_1_CITI-WPS" xfId="0"/>
    <cellStyle name="Normal_pldt_SGV_1_MERALCO" xfId="0"/>
    <cellStyle name="Normal_pldt_SGV_1_MERALCO_1" xfId="0"/>
    <cellStyle name="Normal_pldt_SGV_1_SGV" xfId="0"/>
    <cellStyle name="Normal_pldt_SGV_1_SGV_1" xfId="0"/>
    <cellStyle name="Normal_pldt_SGV_1_SGV_2" xfId="0"/>
    <cellStyle name="Normal_pldt_SGV_1_SGV_BAYANTEL" xfId="0"/>
    <cellStyle name="Normal_pldt_SGV_1_SGV_employee directory" xfId="0"/>
    <cellStyle name="Normal_pldt_SGV_2" xfId="0"/>
    <cellStyle name="Normal_pldt_SGV_2_30 (2)" xfId="0"/>
    <cellStyle name="Normal_pldt_SGV_2_B-4" xfId="0"/>
    <cellStyle name="Normal_pldt_SGV_2_BAYANTEL" xfId="0"/>
    <cellStyle name="Normal_pldt_SGV_2_CITI-WPS" xfId="0"/>
    <cellStyle name="Normal_pldt_SGV_2_MERALCO" xfId="0"/>
    <cellStyle name="Normal_pldt_SGV_2_SGV" xfId="0"/>
    <cellStyle name="Normal_pldt_SGV_2_SGV_1" xfId="0"/>
    <cellStyle name="Normal_pldt_SGV_2_SGV_1_MERALCO" xfId="0"/>
    <cellStyle name="Normal_pldt_SGV_2_SGV_1_MERALCO_1" xfId="0"/>
    <cellStyle name="Normal_pldt_SGV_2_SGV_1_MERALCO_SGV" xfId="0"/>
    <cellStyle name="Normal_pldt_SGV_2_SGV_1_SGV" xfId="0"/>
    <cellStyle name="Normal_pldt_SGV_2_SGV_2" xfId="0"/>
    <cellStyle name="Normal_pldt_SGV_2_SGV_2_OPT97" xfId="0"/>
    <cellStyle name="Normal_pldt_SGV_2_SGV_2_SGV" xfId="0"/>
    <cellStyle name="Normal_pldt_SGV_2_SGV_2_VSC_1297" xfId="0"/>
    <cellStyle name="Normal_pldt_SGV_2_SGV_3" xfId="0"/>
    <cellStyle name="Normal_pldt_SGV_2_SGV_BAYANTEL" xfId="0"/>
    <cellStyle name="Normal_pldt_SGV_2_SGV_MERALCO" xfId="0"/>
    <cellStyle name="Normal_pldt_SGV_2_SGV_MERALCO_SGV" xfId="0"/>
    <cellStyle name="Normal_pldt_SGV_2_SGV_SGV" xfId="0"/>
    <cellStyle name="Normal_pldt_SGV_3" xfId="0"/>
    <cellStyle name="Normal_pldt_SGV_3_BAYANTEL" xfId="0"/>
    <cellStyle name="Normal_pldt_SGV_3_MERALCO" xfId="0"/>
    <cellStyle name="Normal_pldt_SGV_3_MERALCO_1" xfId="0"/>
    <cellStyle name="Normal_pldt_SGV_3_MERALCO_SGV" xfId="0"/>
    <cellStyle name="Normal_pldt_SGV_3_SGV" xfId="0"/>
    <cellStyle name="Normal_pldt_SGV_3_SGV_MERALCO" xfId="0"/>
    <cellStyle name="Normal_pldt_SGV_3_SGV_SGV" xfId="0"/>
    <cellStyle name="Normal_pldt_SGV_4" xfId="0"/>
    <cellStyle name="Normal_pldt_SGV_4_SGV" xfId="0"/>
    <cellStyle name="Normal_pldt_SGV_5" xfId="0"/>
    <cellStyle name="Normal_pldt_SGV_5_SGV" xfId="0"/>
    <cellStyle name="Normal_pldt_SGV_BAYANTEL" xfId="0"/>
    <cellStyle name="Normal_pldt_SGV_CITI-WPS" xfId="0"/>
    <cellStyle name="Normal_pldt_SGV_MERALCO" xfId="0"/>
    <cellStyle name="Normal_pldt_SGV_MERALCO_1" xfId="0"/>
    <cellStyle name="Normal_pldt_SGV_MERALCO_2" xfId="0"/>
    <cellStyle name="Normal_pldt_SGV_SGV" xfId="0"/>
    <cellStyle name="Normal_pldt_SGV_SGV_1" xfId="0"/>
    <cellStyle name="Normal_pldt_SGV_SGV_1_BAYANTEL" xfId="0"/>
    <cellStyle name="Normal_pldt_SGV_SGV_1_employee directory" xfId="0"/>
    <cellStyle name="Normal_pldt_SGV_SGV_1_SGV" xfId="0"/>
    <cellStyle name="Normal_pldt_SGV_SGV_2" xfId="0"/>
    <cellStyle name="Normal_pldt_SGV_SGV_3" xfId="0"/>
    <cellStyle name="Normal_pldt_SGV_SGV_BAYANTEL" xfId="0"/>
    <cellStyle name="Normal_pldt_SGV_SGV_employee directory" xfId="0"/>
    <cellStyle name="Normal_pldt_SGV_SGV_SGV" xfId="0"/>
    <cellStyle name="Normal_pldt_SGV_Trans-asia" xfId="0"/>
    <cellStyle name="Normal_pldt_Trans-asia" xfId="0"/>
    <cellStyle name="Normal_PRINTING 1" xfId="0"/>
    <cellStyle name="Normal_Real Opr Cf" xfId="0"/>
    <cellStyle name="Normal_Real Rev per Staff (1)" xfId="0"/>
    <cellStyle name="Normal_Real Rev per Staff (2)" xfId="0"/>
    <cellStyle name="Normal_Region 2-C&amp;W" xfId="0"/>
    <cellStyle name="Normal_Return on Rev" xfId="0"/>
    <cellStyle name="Normal_Rev p line" xfId="0"/>
    <cellStyle name="Normal_RFMFS96" xfId="0"/>
    <cellStyle name="Normal_ROACE" xfId="0"/>
    <cellStyle name="Normal_ROCF (Tot)" xfId="0"/>
    <cellStyle name="Normal_SGV" xfId="0"/>
    <cellStyle name="Normal_SGV_1" xfId="0"/>
    <cellStyle name="Normal_SGV_1_30 (2)" xfId="0"/>
    <cellStyle name="Normal_SGV_1_B-4" xfId="0"/>
    <cellStyle name="Normal_SGV_1_BAYANTEL" xfId="0"/>
    <cellStyle name="Normal_SGV_1_CITI-WPS" xfId="0"/>
    <cellStyle name="Normal_SGV_1_MERALCO" xfId="0"/>
    <cellStyle name="Normal_SGV_1_MERALCO_1" xfId="0"/>
    <cellStyle name="Normal_SGV_1_MERALCO_1_SGV" xfId="0"/>
    <cellStyle name="Normal_SGV_1_MERALCO_2" xfId="0"/>
    <cellStyle name="Normal_SGV_1_SGV" xfId="0"/>
    <cellStyle name="Normal_SGV_1_SGV_1" xfId="0"/>
    <cellStyle name="Normal_SGV_1_SGV_1_SGV" xfId="0"/>
    <cellStyle name="Normal_SGV_1_SGV_2" xfId="0"/>
    <cellStyle name="Normal_SGV_1_SGV_3" xfId="0"/>
    <cellStyle name="Normal_SGV_1_SGV_BAYANTEL" xfId="0"/>
    <cellStyle name="Normal_SGV_1_SGV_SGV" xfId="0"/>
    <cellStyle name="Normal_SGV_1_Trans-asia" xfId="0"/>
    <cellStyle name="Normal_SGV_2" xfId="0"/>
    <cellStyle name="Normal_SGV_2_30 (2)" xfId="0"/>
    <cellStyle name="Normal_SGV_2_B-4" xfId="0"/>
    <cellStyle name="Normal_SGV_2_BAYANTEL" xfId="0"/>
    <cellStyle name="Normal_SGV_2_CITI-WPS" xfId="0"/>
    <cellStyle name="Normal_SGV_2_MERALCO" xfId="0"/>
    <cellStyle name="Normal_SGV_2_MERALCO_1" xfId="0"/>
    <cellStyle name="Normal_SGV_2_MERALCO_1_SGV" xfId="0"/>
    <cellStyle name="Normal_SGV_2_SGV" xfId="0"/>
    <cellStyle name="Normal_SGV_2_SGV_1" xfId="0"/>
    <cellStyle name="Normal_SGV_2_SGV_1_MERALCO" xfId="0"/>
    <cellStyle name="Normal_SGV_2_SGV_2" xfId="0"/>
    <cellStyle name="Normal_SGV_2_SGV_2_SGV" xfId="0"/>
    <cellStyle name="Normal_SGV_2_SGV_3" xfId="0"/>
    <cellStyle name="Normal_SGV_2_SGV_BAYANTEL" xfId="0"/>
    <cellStyle name="Normal_SGV_2_SGV_employee directory" xfId="0"/>
    <cellStyle name="Normal_SGV_2_SGV_MERALCO" xfId="0"/>
    <cellStyle name="Normal_SGV_2_SGV_MERALCO_SGV" xfId="0"/>
    <cellStyle name="Normal_SGV_2_SGV_SGV" xfId="0"/>
    <cellStyle name="Normal_SGV_2_SGV_SGV_MERALCO" xfId="0"/>
    <cellStyle name="Normal_SGV_2_Trans-asia" xfId="0"/>
    <cellStyle name="Normal_SGV_3" xfId="0"/>
    <cellStyle name="Normal_SGV_30 (2)" xfId="0"/>
    <cellStyle name="Normal_SGV_3_BAYANTEL" xfId="0"/>
    <cellStyle name="Normal_SGV_3_MERALCO" xfId="0"/>
    <cellStyle name="Normal_SGV_3_MERALCO_SGV" xfId="0"/>
    <cellStyle name="Normal_SGV_3_SGV" xfId="0"/>
    <cellStyle name="Normal_SGV_3_SGV_1" xfId="0"/>
    <cellStyle name="Normal_SGV_3_SGV_SGV" xfId="0"/>
    <cellStyle name="Normal_SGV_4" xfId="0"/>
    <cellStyle name="Normal_SGV_4_SGV" xfId="0"/>
    <cellStyle name="Normal_SGV_5" xfId="0"/>
    <cellStyle name="Normal_SGV_5_SGV" xfId="0"/>
    <cellStyle name="Normal_SGV_6" xfId="0"/>
    <cellStyle name="Normal_SGV_7" xfId="0"/>
    <cellStyle name="Normal_SGV_B-4" xfId="0"/>
    <cellStyle name="Normal_SGV_BAYANTEL" xfId="0"/>
    <cellStyle name="Normal_SGV_CITI-WPS" xfId="0"/>
    <cellStyle name="Normal_SGV_MERALCO" xfId="0"/>
    <cellStyle name="Normal_SGV_MERALCO_1" xfId="0"/>
    <cellStyle name="Normal_SGV_MERALCO_1_MERALCO" xfId="0"/>
    <cellStyle name="Normal_SGV_MERALCO_1_SGV" xfId="0"/>
    <cellStyle name="Normal_SGV_MERALCO_2" xfId="0"/>
    <cellStyle name="Normal_SGV_MERALCO_2_SGV" xfId="0"/>
    <cellStyle name="Normal_SGV_MERALCO_3" xfId="0"/>
    <cellStyle name="Normal_SGV_MERALCO_MERALCO" xfId="0"/>
    <cellStyle name="Normal_SGV_MERALCO_SGV" xfId="0"/>
    <cellStyle name="Normal_SGV_SGV" xfId="0"/>
    <cellStyle name="Normal_SGV_SGV_1" xfId="0"/>
    <cellStyle name="Normal_SGV_SGV_1_employee directory" xfId="0"/>
    <cellStyle name="Normal_SGV_SGV_1_SGV" xfId="0"/>
    <cellStyle name="Normal_SGV_SGV_1_SGV_BAYANTEL" xfId="0"/>
    <cellStyle name="Normal_SGV_SGV_2" xfId="0"/>
    <cellStyle name="Normal_SGV_SGV_2_MERALCO" xfId="0"/>
    <cellStyle name="Normal_SGV_SGV_2_MERALCO_SGV" xfId="0"/>
    <cellStyle name="Normal_SGV_SGV_2_SGV" xfId="0"/>
    <cellStyle name="Normal_SGV_SGV_2_SGV_1" xfId="0"/>
    <cellStyle name="Normal_SGV_SGV_3" xfId="0"/>
    <cellStyle name="Normal_SGV_SGV_30 (2)" xfId="0"/>
    <cellStyle name="Normal_SGV_SGV_3_MERALCO" xfId="0"/>
    <cellStyle name="Normal_SGV_SGV_3_SGV" xfId="0"/>
    <cellStyle name="Normal_SGV_SGV_3_SGV_1" xfId="0"/>
    <cellStyle name="Normal_SGV_SGV_4" xfId="0"/>
    <cellStyle name="Normal_SGV_SGV_4_SGV" xfId="0"/>
    <cellStyle name="Normal_SGV_SGV_5" xfId="0"/>
    <cellStyle name="Normal_SGV_SGV_6" xfId="0"/>
    <cellStyle name="Normal_SGV_SGV_B-4" xfId="0"/>
    <cellStyle name="Normal_SGV_SGV_BAYANTEL" xfId="0"/>
    <cellStyle name="Normal_SGV_SGV_CITI-WPS" xfId="0"/>
    <cellStyle name="Normal_SGV_SGV_MERALCO" xfId="0"/>
    <cellStyle name="Normal_SGV_SGV_SGV" xfId="0"/>
    <cellStyle name="Normal_SGV_SGV_SGV_1" xfId="0"/>
    <cellStyle name="Normal_SGV_SGV_SGV_BAYANTEL" xfId="0"/>
    <cellStyle name="Normal_SGV_SGV_SGV_BAYANTEL_1" xfId="0"/>
    <cellStyle name="Normal_SGV_SGV_SGV_BAYANTEL_employee directory" xfId="0"/>
    <cellStyle name="Normal_SGV_SGV_SGV_SGV" xfId="0"/>
    <cellStyle name="Normal_SGV_Trans-asia" xfId="0"/>
    <cellStyle name="Normal_Sheet1" xfId="0"/>
    <cellStyle name="Normal_Sheet1 (2)" xfId="0"/>
    <cellStyle name="Normal_Sheet1 (2)_BAYANTEL" xfId="0"/>
    <cellStyle name="Normal_Sheet4" xfId="0"/>
    <cellStyle name="Normal_snack97" xfId="0"/>
    <cellStyle name="Normal_spec97" xfId="0"/>
    <cellStyle name="Normal_Staff cost%rev" xfId="0"/>
    <cellStyle name="Normal_Total-Rev dist." xfId="0"/>
    <cellStyle name="Normal_Trans-asia" xfId="0"/>
    <cellStyle name="Normal_tuna97" xfId="0"/>
    <cellStyle name="Normal_YLD-yld" xfId="0"/>
    <cellStyle name="Normal_YLD-yld_1" xfId="0"/>
    <cellStyle name="Normal_YLD-yld_charts-DPM" xfId="0"/>
    <cellStyle name="Normal_YLD-yld_charts-DPM_1" xfId="0"/>
    <cellStyle name="Normal_YLD-yld_CUST-yld" xfId="0"/>
    <cellStyle name="Normal_YLD-yld_CUST-yld_1" xfId="0"/>
    <cellStyle name="Normal_YLD-yld_DEF-3OPT" xfId="0"/>
    <cellStyle name="Normal_YLD-yld_DEF-3OPT_1" xfId="0"/>
    <cellStyle name="Normal_YLD-yld_DEF-charts" xfId="0"/>
    <cellStyle name="Normal_YLD-yld_DEF-charts_charts-DPM" xfId="0"/>
    <cellStyle name="Normal_YLD-yld_DEF-charts_CUST-yld" xfId="0"/>
    <cellStyle name="Normal_YLD-yld_DEF-charts_DEF-3OPT" xfId="0"/>
    <cellStyle name="Normal_YLD-yld_DEF-charts_DEF-CUST" xfId="0"/>
    <cellStyle name="Normal_YLD-yld_DEF-CUST" xfId="0"/>
    <cellStyle name="Normal_YLD-yld_DEF-CUST_1" xfId="0"/>
    <cellStyle name="Normal_YLD-yld_PKG-yld" xfId="0"/>
    <cellStyle name="Percent [2]" xfId="0"/>
    <cellStyle name="Times New Roman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41"/>
    <col collapsed="false" customWidth="true" hidden="false" outlineLevel="0" max="3" min="3" style="0" width="15.41"/>
    <col collapsed="false" customWidth="true" hidden="false" outlineLevel="0" max="4" min="4" style="0" width="31.99"/>
    <col collapsed="false" customWidth="true" hidden="false" outlineLevel="0" max="5" min="5" style="0" width="3.14"/>
    <col collapsed="false" customWidth="true" hidden="false" outlineLevel="0" max="7" min="7" style="0" width="9.99"/>
    <col collapsed="false" customWidth="true" hidden="false" outlineLevel="0" max="8" min="8" style="0" width="3.56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/>
      <c r="B2" s="1"/>
      <c r="C2" s="2" t="s">
        <v>0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2.75" hidden="false" customHeight="false" outlineLevel="0" collapsed="false">
      <c r="A5" s="1" t="s">
        <v>1</v>
      </c>
      <c r="B5" s="1"/>
      <c r="C5" s="1"/>
      <c r="D5" s="3" t="s">
        <v>2</v>
      </c>
      <c r="E5" s="1"/>
      <c r="F5" s="1" t="s">
        <v>3</v>
      </c>
      <c r="G5" s="4" t="n">
        <v>36511</v>
      </c>
      <c r="H5" s="1"/>
      <c r="I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</row>
    <row r="7" customFormat="false" ht="12.75" hidden="false" customHeight="false" outlineLevel="0" collapsed="false">
      <c r="A7" s="1" t="s">
        <v>4</v>
      </c>
      <c r="B7" s="1"/>
      <c r="C7" s="1"/>
      <c r="D7" s="3" t="s">
        <v>5</v>
      </c>
      <c r="E7" s="1"/>
      <c r="F7" s="1" t="s">
        <v>6</v>
      </c>
      <c r="G7" s="4" t="n">
        <v>36511</v>
      </c>
      <c r="H7" s="1"/>
      <c r="I7" s="1"/>
    </row>
    <row r="8" customFormat="false" ht="12.75" hidden="false" customHeight="false" outlineLevel="0" collapsed="false">
      <c r="A8" s="1"/>
      <c r="B8" s="1"/>
      <c r="C8" s="1"/>
      <c r="D8" s="3" t="s">
        <v>7</v>
      </c>
      <c r="E8" s="1"/>
      <c r="F8" s="1"/>
      <c r="G8" s="1"/>
      <c r="H8" s="1"/>
      <c r="I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</row>
    <row r="10" customFormat="false" ht="12.75" hidden="false" customHeight="false" outlineLevel="0" collapsed="false">
      <c r="A10" s="1" t="s">
        <v>8</v>
      </c>
      <c r="B10" s="1"/>
      <c r="C10" s="1"/>
      <c r="D10" s="1"/>
      <c r="E10" s="1"/>
      <c r="F10" s="1"/>
      <c r="G10" s="1"/>
      <c r="H10" s="1"/>
      <c r="I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</row>
    <row r="12" customFormat="false" ht="12.75" hidden="false" customHeight="false" outlineLevel="0" collapsed="false">
      <c r="A12" s="1"/>
      <c r="B12" s="3" t="s">
        <v>9</v>
      </c>
      <c r="C12" s="3"/>
      <c r="D12" s="3"/>
      <c r="E12" s="3"/>
      <c r="F12" s="3"/>
      <c r="G12" s="3"/>
      <c r="H12" s="1"/>
      <c r="I12" s="1"/>
    </row>
    <row r="13" customFormat="false" ht="12.75" hidden="false" customHeight="false" outlineLevel="0" collapsed="false">
      <c r="A13" s="1"/>
      <c r="B13" s="5"/>
      <c r="C13" s="5"/>
      <c r="D13" s="5"/>
      <c r="E13" s="5"/>
      <c r="F13" s="5"/>
      <c r="G13" s="5"/>
      <c r="H13" s="1"/>
      <c r="I13" s="1"/>
    </row>
    <row r="14" customFormat="false" ht="12.75" hidden="false" customHeight="false" outlineLevel="0" collapsed="false">
      <c r="A14" s="1"/>
      <c r="B14" s="5" t="s">
        <v>10</v>
      </c>
      <c r="C14" s="5"/>
      <c r="D14" s="5"/>
      <c r="E14" s="5"/>
      <c r="F14" s="5"/>
      <c r="G14" s="5"/>
      <c r="H14" s="1"/>
      <c r="I14" s="1"/>
    </row>
    <row r="15" customFormat="false" ht="12.75" hidden="false" customHeight="false" outlineLevel="0" collapsed="false">
      <c r="A15" s="1"/>
      <c r="B15" s="5"/>
      <c r="C15" s="5"/>
      <c r="D15" s="5"/>
      <c r="E15" s="5"/>
      <c r="F15" s="5"/>
      <c r="G15" s="5"/>
      <c r="H15" s="1"/>
      <c r="I15" s="1"/>
    </row>
    <row r="16" customFormat="false" ht="12.75" hidden="false" customHeight="false" outlineLevel="0" collapsed="false">
      <c r="A16" s="1"/>
      <c r="B16" s="5"/>
      <c r="C16" s="5"/>
      <c r="D16" s="5"/>
      <c r="E16" s="5"/>
      <c r="F16" s="5"/>
      <c r="G16" s="5"/>
      <c r="H16" s="1"/>
      <c r="I16" s="1"/>
    </row>
    <row r="17" customFormat="false" ht="12.75" hidden="false" customHeight="false" outlineLevel="0" collapsed="false">
      <c r="A17" s="1"/>
      <c r="B17" s="5"/>
      <c r="C17" s="5"/>
      <c r="D17" s="5"/>
      <c r="E17" s="5"/>
      <c r="F17" s="5"/>
      <c r="G17" s="5"/>
      <c r="H17" s="1"/>
      <c r="I17" s="1"/>
    </row>
    <row r="18" customFormat="false" ht="12.75" hidden="false" customHeight="false" outlineLevel="0" collapsed="false">
      <c r="A18" s="1"/>
      <c r="B18" s="5"/>
      <c r="C18" s="5"/>
      <c r="D18" s="5"/>
      <c r="E18" s="5"/>
      <c r="F18" s="5"/>
      <c r="G18" s="5"/>
      <c r="H18" s="1"/>
      <c r="I18" s="1"/>
    </row>
    <row r="19" customFormat="false" ht="12.75" hidden="false" customHeight="false" outlineLevel="0" collapsed="false">
      <c r="A19" s="1"/>
      <c r="B19" s="5"/>
      <c r="C19" s="5"/>
      <c r="D19" s="5"/>
      <c r="E19" s="5"/>
      <c r="F19" s="5"/>
      <c r="G19" s="5"/>
      <c r="H19" s="1"/>
      <c r="I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</row>
    <row r="21" customFormat="false" ht="12.75" hidden="false" customHeight="false" outlineLevel="0" collapsed="false">
      <c r="A21" s="1" t="s">
        <v>11</v>
      </c>
      <c r="B21" s="1"/>
      <c r="C21" s="1"/>
      <c r="D21" s="6" t="n">
        <f aca="false">simplesummary!$L$49</f>
        <v>85000</v>
      </c>
      <c r="E21" s="1"/>
      <c r="F21" s="1"/>
      <c r="G21" s="1"/>
      <c r="H21" s="1"/>
      <c r="I21" s="1"/>
    </row>
    <row r="22" customFormat="false" ht="12.75" hidden="false" customHeight="false" outlineLevel="0" collapsed="false">
      <c r="A22" s="1"/>
      <c r="B22" s="1" t="s">
        <v>12</v>
      </c>
      <c r="C22" s="1"/>
      <c r="D22" s="1"/>
      <c r="E22" s="1"/>
      <c r="F22" s="1"/>
      <c r="G22" s="1"/>
      <c r="H22" s="1"/>
      <c r="I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</row>
    <row r="24" customFormat="false" ht="12.75" hidden="false" customHeight="false" outlineLevel="0" collapsed="false">
      <c r="A24" s="1" t="s">
        <v>13</v>
      </c>
      <c r="B24" s="1"/>
      <c r="C24" s="1"/>
      <c r="D24" s="4" t="n">
        <v>36616</v>
      </c>
      <c r="E24" s="1"/>
      <c r="F24" s="1"/>
      <c r="G24" s="1"/>
      <c r="H24" s="1"/>
      <c r="I24" s="1"/>
    </row>
    <row r="25" customFormat="false" ht="12.75" hidden="false" customHeight="false" outlineLevel="0" collapsed="false">
      <c r="A25" s="1"/>
      <c r="B25" s="1" t="s">
        <v>14</v>
      </c>
      <c r="C25" s="1"/>
      <c r="D25" s="1"/>
      <c r="E25" s="1"/>
      <c r="F25" s="1"/>
      <c r="G25" s="1"/>
      <c r="H25" s="1"/>
      <c r="I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2.75" hidden="false" customHeight="false" outlineLevel="0" collapsed="false">
      <c r="A27" s="1" t="s">
        <v>15</v>
      </c>
      <c r="B27" s="1"/>
      <c r="C27" s="1"/>
      <c r="D27" s="1"/>
      <c r="E27" s="1"/>
      <c r="F27" s="1"/>
      <c r="G27" s="1"/>
      <c r="H27" s="1"/>
      <c r="I27" s="1"/>
    </row>
    <row r="28" customFormat="false" ht="12.75" hidden="false" customHeight="false" outlineLevel="0" collapsed="false">
      <c r="A28" s="1"/>
      <c r="B28" s="1" t="s">
        <v>16</v>
      </c>
      <c r="C28" s="1"/>
      <c r="D28" s="3" t="s">
        <v>17</v>
      </c>
      <c r="E28" s="1"/>
      <c r="F28" s="1" t="s">
        <v>3</v>
      </c>
      <c r="G28" s="3"/>
      <c r="H28" s="1"/>
      <c r="I28" s="1"/>
    </row>
    <row r="29" customFormat="false" ht="12.75" hidden="false" customHeight="false" outlineLevel="0" collapsed="false">
      <c r="A29" s="1"/>
      <c r="B29" s="1"/>
      <c r="C29" s="1"/>
      <c r="D29" s="1" t="s">
        <v>18</v>
      </c>
      <c r="E29" s="1"/>
      <c r="F29" s="1"/>
      <c r="G29" s="1"/>
      <c r="H29" s="1"/>
      <c r="I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2.75" hidden="false" customHeight="false" outlineLevel="0" collapsed="false">
      <c r="A31" s="1"/>
      <c r="B31" s="1" t="s">
        <v>19</v>
      </c>
      <c r="C31" s="1"/>
      <c r="D31" s="3" t="s">
        <v>20</v>
      </c>
      <c r="E31" s="1"/>
      <c r="F31" s="1" t="s">
        <v>3</v>
      </c>
      <c r="G31" s="3"/>
      <c r="H31" s="1"/>
      <c r="I31" s="1"/>
    </row>
    <row r="32" customFormat="false" ht="12.75" hidden="false" customHeight="false" outlineLevel="0" collapsed="false">
      <c r="A32" s="1"/>
      <c r="B32" s="1"/>
      <c r="C32" s="1"/>
      <c r="D32" s="1" t="s">
        <v>18</v>
      </c>
      <c r="E32" s="1"/>
      <c r="F32" s="1"/>
      <c r="G32" s="1"/>
      <c r="H32" s="1"/>
      <c r="I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2.75" hidden="false" customHeight="false" outlineLevel="0" collapsed="false">
      <c r="A34" s="1"/>
      <c r="B34" s="1" t="s">
        <v>21</v>
      </c>
      <c r="C34" s="1"/>
      <c r="D34" s="3" t="s">
        <v>20</v>
      </c>
      <c r="E34" s="1"/>
      <c r="F34" s="1" t="s">
        <v>3</v>
      </c>
      <c r="G34" s="3"/>
      <c r="H34" s="1"/>
      <c r="I34" s="1"/>
    </row>
    <row r="35" customFormat="false" ht="12.75" hidden="false" customHeight="false" outlineLevel="0" collapsed="false">
      <c r="A35" s="1"/>
      <c r="B35" s="1"/>
      <c r="C35" s="1"/>
      <c r="D35" s="1" t="s">
        <v>22</v>
      </c>
      <c r="E35" s="1"/>
      <c r="F35" s="1"/>
      <c r="G35" s="1"/>
      <c r="H35" s="1"/>
      <c r="I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2.75" hidden="false" customHeight="false" outlineLevel="0" collapsed="false">
      <c r="A37" s="1"/>
      <c r="B37" s="1" t="s">
        <v>23</v>
      </c>
      <c r="C37" s="1"/>
      <c r="D37" s="3" t="s">
        <v>20</v>
      </c>
      <c r="E37" s="1"/>
      <c r="F37" s="1" t="s">
        <v>3</v>
      </c>
      <c r="G37" s="3"/>
      <c r="H37" s="1"/>
      <c r="I37" s="1"/>
    </row>
    <row r="38" customFormat="false" ht="12.75" hidden="false" customHeight="false" outlineLevel="0" collapsed="false">
      <c r="A38" s="1"/>
      <c r="B38" s="1" t="s">
        <v>24</v>
      </c>
      <c r="C38" s="1"/>
      <c r="D38" s="1" t="s">
        <v>22</v>
      </c>
      <c r="E38" s="1"/>
      <c r="F38" s="1"/>
      <c r="G38" s="1"/>
      <c r="H38" s="1"/>
      <c r="I38" s="1"/>
    </row>
    <row r="39" customFormat="false" ht="13.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2.75" hidden="false" customHeight="false" outlineLevel="0" collapsed="false">
      <c r="A40" s="7"/>
      <c r="B40" s="8"/>
      <c r="C40" s="8"/>
      <c r="D40" s="8"/>
      <c r="E40" s="8"/>
      <c r="F40" s="8"/>
      <c r="G40" s="8"/>
      <c r="H40" s="9"/>
      <c r="I40" s="1"/>
    </row>
    <row r="41" customFormat="false" ht="12.75" hidden="false" customHeight="false" outlineLevel="0" collapsed="false">
      <c r="A41" s="10" t="s">
        <v>25</v>
      </c>
      <c r="B41" s="11"/>
      <c r="C41" s="11"/>
      <c r="D41" s="3"/>
      <c r="E41" s="11"/>
      <c r="F41" s="11" t="s">
        <v>3</v>
      </c>
      <c r="G41" s="3"/>
      <c r="H41" s="12"/>
      <c r="I41" s="1"/>
    </row>
    <row r="42" customFormat="false" ht="12.75" hidden="false" customHeight="false" outlineLevel="0" collapsed="false">
      <c r="A42" s="10"/>
      <c r="B42" s="11"/>
      <c r="C42" s="11"/>
      <c r="D42" s="11" t="s">
        <v>26</v>
      </c>
      <c r="E42" s="11"/>
      <c r="F42" s="11"/>
      <c r="G42" s="11"/>
      <c r="H42" s="12"/>
      <c r="I42" s="1"/>
    </row>
    <row r="43" customFormat="false" ht="12.75" hidden="false" customHeight="false" outlineLevel="0" collapsed="false">
      <c r="A43" s="10" t="s">
        <v>27</v>
      </c>
      <c r="B43" s="11"/>
      <c r="C43" s="11"/>
      <c r="D43" s="3"/>
      <c r="E43" s="11"/>
      <c r="F43" s="11" t="s">
        <v>3</v>
      </c>
      <c r="G43" s="3"/>
      <c r="H43" s="12"/>
      <c r="I43" s="1"/>
    </row>
    <row r="44" customFormat="false" ht="12.75" hidden="false" customHeight="false" outlineLevel="0" collapsed="false">
      <c r="A44" s="10"/>
      <c r="B44" s="11"/>
      <c r="C44" s="11"/>
      <c r="D44" s="11" t="s">
        <v>26</v>
      </c>
      <c r="E44" s="11"/>
      <c r="F44" s="11"/>
      <c r="G44" s="11"/>
      <c r="H44" s="12"/>
      <c r="I44" s="1"/>
    </row>
    <row r="45" customFormat="false" ht="12.75" hidden="false" customHeight="false" outlineLevel="0" collapsed="false">
      <c r="A45" s="10" t="s">
        <v>28</v>
      </c>
      <c r="B45" s="11"/>
      <c r="C45" s="11"/>
      <c r="D45" s="3" t="s">
        <v>20</v>
      </c>
      <c r="E45" s="11"/>
      <c r="F45" s="11"/>
      <c r="G45" s="3"/>
      <c r="H45" s="12"/>
      <c r="I45" s="1"/>
    </row>
    <row r="46" customFormat="false" ht="12.75" hidden="false" customHeight="false" outlineLevel="0" collapsed="false">
      <c r="A46" s="10"/>
      <c r="B46" s="11"/>
      <c r="C46" s="11"/>
      <c r="D46" s="11" t="s">
        <v>29</v>
      </c>
      <c r="E46" s="11"/>
      <c r="F46" s="11"/>
      <c r="G46" s="11"/>
      <c r="H46" s="12"/>
      <c r="I46" s="1"/>
    </row>
    <row r="47" customFormat="false" ht="12.75" hidden="false" customHeight="false" outlineLevel="0" collapsed="false">
      <c r="A47" s="10" t="s">
        <v>30</v>
      </c>
      <c r="B47" s="11"/>
      <c r="C47" s="11"/>
      <c r="D47" s="3"/>
      <c r="E47" s="11"/>
      <c r="F47" s="11" t="s">
        <v>3</v>
      </c>
      <c r="G47" s="3"/>
      <c r="H47" s="12"/>
      <c r="I47" s="1"/>
    </row>
    <row r="48" customFormat="false" ht="13.5" hidden="false" customHeight="false" outlineLevel="0" collapsed="false">
      <c r="A48" s="13"/>
      <c r="B48" s="14"/>
      <c r="C48" s="14"/>
      <c r="D48" s="14" t="s">
        <v>26</v>
      </c>
      <c r="E48" s="14"/>
      <c r="F48" s="14"/>
      <c r="G48" s="14"/>
      <c r="H48" s="15"/>
      <c r="I48" s="1"/>
    </row>
    <row r="49" customFormat="false" ht="12.75" hidden="false" customHeight="false" outlineLevel="0" collapsed="false">
      <c r="A49" s="7"/>
      <c r="B49" s="8"/>
      <c r="C49" s="8"/>
      <c r="D49" s="8"/>
      <c r="E49" s="8"/>
      <c r="F49" s="8"/>
      <c r="G49" s="8"/>
      <c r="H49" s="9"/>
      <c r="I49" s="1"/>
    </row>
    <row r="50" customFormat="false" ht="12.75" hidden="false" customHeight="false" outlineLevel="0" collapsed="false">
      <c r="A50" s="10" t="s">
        <v>31</v>
      </c>
      <c r="B50" s="11"/>
      <c r="C50" s="11"/>
      <c r="D50" s="3"/>
      <c r="E50" s="11"/>
      <c r="F50" s="11"/>
      <c r="G50" s="11"/>
      <c r="H50" s="12"/>
      <c r="I50" s="1"/>
    </row>
    <row r="51" customFormat="false" ht="12.75" hidden="false" customHeight="false" outlineLevel="0" collapsed="false">
      <c r="A51" s="10"/>
      <c r="B51" s="11"/>
      <c r="C51" s="11"/>
      <c r="D51" s="11"/>
      <c r="E51" s="11"/>
      <c r="F51" s="11"/>
      <c r="G51" s="11"/>
      <c r="H51" s="12"/>
      <c r="I51" s="1"/>
    </row>
    <row r="52" customFormat="false" ht="12.75" hidden="false" customHeight="false" outlineLevel="0" collapsed="false">
      <c r="A52" s="10" t="s">
        <v>32</v>
      </c>
      <c r="B52" s="11"/>
      <c r="C52" s="11"/>
      <c r="D52" s="3"/>
      <c r="E52" s="11"/>
      <c r="F52" s="11" t="s">
        <v>3</v>
      </c>
      <c r="G52" s="3"/>
      <c r="H52" s="12"/>
      <c r="I52" s="1"/>
    </row>
    <row r="53" customFormat="false" ht="13.5" hidden="false" customHeight="false" outlineLevel="0" collapsed="false">
      <c r="A53" s="13"/>
      <c r="B53" s="14"/>
      <c r="C53" s="14"/>
      <c r="D53" s="14"/>
      <c r="E53" s="14"/>
      <c r="F53" s="14"/>
      <c r="G53" s="14"/>
      <c r="H53" s="15"/>
      <c r="I53" s="1"/>
    </row>
    <row r="54" customFormat="false" ht="12.75" hidden="false" customHeight="false" outlineLevel="0" collapsed="false">
      <c r="A54" s="7" t="s">
        <v>33</v>
      </c>
      <c r="B54" s="8"/>
      <c r="C54" s="8"/>
      <c r="D54" s="8"/>
      <c r="E54" s="8"/>
      <c r="F54" s="8"/>
      <c r="G54" s="8"/>
      <c r="H54" s="9"/>
      <c r="I54" s="1"/>
    </row>
    <row r="55" customFormat="false" ht="12.75" hidden="false" customHeight="false" outlineLevel="0" collapsed="false">
      <c r="A55" s="10"/>
      <c r="B55" s="11"/>
      <c r="C55" s="11"/>
      <c r="D55" s="11"/>
      <c r="E55" s="11"/>
      <c r="F55" s="11"/>
      <c r="G55" s="11"/>
      <c r="H55" s="12"/>
      <c r="I55" s="1"/>
    </row>
    <row r="56" customFormat="false" ht="12.75" hidden="false" customHeight="false" outlineLevel="0" collapsed="false">
      <c r="A56" s="10"/>
      <c r="B56" s="11" t="s">
        <v>34</v>
      </c>
      <c r="C56" s="11"/>
      <c r="D56" s="3"/>
      <c r="E56" s="11"/>
      <c r="F56" s="11"/>
      <c r="G56" s="11"/>
      <c r="H56" s="12"/>
      <c r="I56" s="1"/>
    </row>
    <row r="57" customFormat="false" ht="12.75" hidden="false" customHeight="false" outlineLevel="0" collapsed="false">
      <c r="A57" s="10"/>
      <c r="B57" s="11"/>
      <c r="C57" s="11"/>
      <c r="D57" s="11"/>
      <c r="E57" s="11"/>
      <c r="F57" s="11"/>
      <c r="G57" s="11"/>
      <c r="H57" s="12"/>
      <c r="I57" s="1"/>
    </row>
    <row r="58" customFormat="false" ht="12.75" hidden="false" customHeight="false" outlineLevel="0" collapsed="false">
      <c r="A58" s="10"/>
      <c r="B58" s="11" t="s">
        <v>35</v>
      </c>
      <c r="C58" s="11"/>
      <c r="D58" s="3"/>
      <c r="E58" s="11"/>
      <c r="F58" s="11"/>
      <c r="G58" s="11"/>
      <c r="H58" s="12"/>
      <c r="I58" s="1"/>
    </row>
    <row r="59" customFormat="false" ht="12.75" hidden="false" customHeight="false" outlineLevel="0" collapsed="false">
      <c r="A59" s="10"/>
      <c r="B59" s="11"/>
      <c r="C59" s="11"/>
      <c r="D59" s="11"/>
      <c r="E59" s="11"/>
      <c r="F59" s="11"/>
      <c r="G59" s="11"/>
      <c r="H59" s="12"/>
      <c r="I59" s="1"/>
    </row>
    <row r="60" customFormat="false" ht="12.75" hidden="false" customHeight="false" outlineLevel="0" collapsed="false">
      <c r="A60" s="10"/>
      <c r="B60" s="11" t="s">
        <v>36</v>
      </c>
      <c r="C60" s="11"/>
      <c r="D60" s="3"/>
      <c r="E60" s="11"/>
      <c r="F60" s="11" t="s">
        <v>3</v>
      </c>
      <c r="G60" s="3"/>
      <c r="H60" s="12"/>
      <c r="I60" s="1"/>
    </row>
    <row r="61" customFormat="false" ht="12.75" hidden="false" customHeight="false" outlineLevel="0" collapsed="false">
      <c r="A61" s="10"/>
      <c r="B61" s="11"/>
      <c r="C61" s="11"/>
      <c r="D61" s="11"/>
      <c r="E61" s="11"/>
      <c r="F61" s="11"/>
      <c r="G61" s="11"/>
      <c r="H61" s="12"/>
      <c r="I61" s="1"/>
    </row>
    <row r="62" customFormat="false" ht="12.75" hidden="false" customHeight="false" outlineLevel="0" collapsed="false">
      <c r="A62" s="10" t="s">
        <v>16</v>
      </c>
      <c r="B62" s="11"/>
      <c r="C62" s="11"/>
      <c r="D62" s="3"/>
      <c r="E62" s="11"/>
      <c r="F62" s="11" t="s">
        <v>3</v>
      </c>
      <c r="G62" s="3"/>
      <c r="H62" s="12"/>
      <c r="I62" s="1"/>
    </row>
    <row r="63" customFormat="false" ht="12.75" hidden="false" customHeight="false" outlineLevel="0" collapsed="false">
      <c r="A63" s="10"/>
      <c r="B63" s="11"/>
      <c r="C63" s="11"/>
      <c r="D63" s="11"/>
      <c r="E63" s="11"/>
      <c r="F63" s="11"/>
      <c r="G63" s="11"/>
      <c r="H63" s="12"/>
      <c r="I63" s="1"/>
    </row>
    <row r="64" customFormat="false" ht="12.75" hidden="false" customHeight="false" outlineLevel="0" collapsed="false">
      <c r="A64" s="10" t="s">
        <v>37</v>
      </c>
      <c r="B64" s="11"/>
      <c r="C64" s="11"/>
      <c r="D64" s="3"/>
      <c r="E64" s="11"/>
      <c r="F64" s="11" t="s">
        <v>3</v>
      </c>
      <c r="G64" s="3"/>
      <c r="H64" s="12"/>
      <c r="I64" s="1"/>
    </row>
    <row r="65" customFormat="false" ht="12.75" hidden="false" customHeight="false" outlineLevel="0" collapsed="false">
      <c r="A65" s="10"/>
      <c r="B65" s="11"/>
      <c r="C65" s="11"/>
      <c r="D65" s="11"/>
      <c r="E65" s="11"/>
      <c r="F65" s="11"/>
      <c r="G65" s="11"/>
      <c r="H65" s="12"/>
      <c r="I65" s="1"/>
    </row>
    <row r="66" customFormat="false" ht="12.75" hidden="false" customHeight="false" outlineLevel="0" collapsed="false">
      <c r="A66" s="10" t="s">
        <v>38</v>
      </c>
      <c r="B66" s="11"/>
      <c r="C66" s="11"/>
      <c r="D66" s="3"/>
      <c r="E66" s="11"/>
      <c r="F66" s="11" t="s">
        <v>3</v>
      </c>
      <c r="G66" s="3"/>
      <c r="H66" s="12"/>
      <c r="I66" s="1"/>
    </row>
    <row r="67" customFormat="false" ht="13.5" hidden="false" customHeight="false" outlineLevel="0" collapsed="false">
      <c r="A67" s="13"/>
      <c r="B67" s="14"/>
      <c r="C67" s="14"/>
      <c r="D67" s="14"/>
      <c r="E67" s="14"/>
      <c r="F67" s="14"/>
      <c r="G67" s="14"/>
      <c r="H67" s="15"/>
      <c r="I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</row>
    <row r="75" customFormat="false" ht="12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  <row r="77" customFormat="fals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</row>
    <row r="78" customFormat="fals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</row>
    <row r="79" customFormat="false" ht="12.7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</row>
    <row r="81" customFormat="false" ht="12.7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</row>
    <row r="82" customFormat="false" ht="12.7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</row>
    <row r="83" customFormat="false" ht="12.7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</row>
    <row r="84" customFormat="false" ht="12.7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</row>
    <row r="85" customFormat="false" ht="12.7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</row>
    <row r="86" customFormat="false" ht="12.7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</row>
    <row r="88" customFormat="false" ht="12.7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</row>
    <row r="89" customFormat="false" ht="12.7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</row>
    <row r="90" customFormat="false" ht="12.7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</row>
    <row r="91" customFormat="false" ht="12.7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</row>
    <row r="92" customFormat="false" ht="12.7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</row>
    <row r="93" customFormat="false" ht="12.7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</row>
    <row r="94" customFormat="false" ht="12.7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</row>
    <row r="95" customFormat="false" ht="12.7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</row>
    <row r="96" customFormat="false" ht="12.7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</row>
    <row r="97" customFormat="false" ht="12.7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</row>
    <row r="98" customFormat="false" ht="12.7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</row>
    <row r="99" customFormat="false" ht="12.7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</row>
    <row r="100" customFormat="false" ht="12.7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</row>
    <row r="102" customFormat="false" ht="12.7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</row>
    <row r="103" customFormat="false" ht="12.7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</row>
    <row r="104" customFormat="false" ht="12.7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</row>
    <row r="105" customFormat="false" ht="12.7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</row>
    <row r="106" customFormat="false" ht="12.7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</row>
    <row r="107" customFormat="false" ht="12.7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</row>
    <row r="108" customFormat="false" ht="12.7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</row>
    <row r="109" customFormat="false" ht="12.7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</row>
    <row r="110" customFormat="false" ht="12.7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</row>
    <row r="111" customFormat="false" ht="12.7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</row>
    <row r="114" customFormat="false" ht="12.7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</row>
    <row r="116" customFormat="false" ht="12.7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</row>
    <row r="117" customFormat="false" ht="12.7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</row>
    <row r="118" customFormat="false" ht="12.7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</row>
    <row r="119" customFormat="false" ht="12.7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</row>
    <row r="120" customFormat="false" ht="12.7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</row>
    <row r="121" customFormat="false" ht="12.7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</row>
    <row r="122" customFormat="false" ht="12.7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</row>
    <row r="123" customFormat="false" ht="12.7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</row>
    <row r="124" customFormat="false" ht="12.7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</row>
    <row r="125" customFormat="false" ht="12.7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</row>
    <row r="126" customFormat="false" ht="12.7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</row>
    <row r="127" customFormat="false" ht="12.7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</row>
    <row r="128" customFormat="false" ht="12.7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</row>
    <row r="129" customFormat="false" ht="12.7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</row>
    <row r="130" customFormat="false" ht="12.7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</row>
    <row r="131" customFormat="false" ht="12.7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</row>
    <row r="132" customFormat="false" ht="12.7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</row>
    <row r="133" customFormat="false" ht="12.7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</row>
    <row r="134" customFormat="false" ht="12.7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</row>
    <row r="135" customFormat="false" ht="12.7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</row>
    <row r="136" customFormat="false" ht="12.7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</row>
    <row r="137" customFormat="false" ht="12.7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</row>
    <row r="138" customFormat="false" ht="12.7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</row>
    <row r="139" customFormat="false" ht="12.7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</row>
    <row r="140" customFormat="false" ht="12.7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</row>
    <row r="141" customFormat="false" ht="12.7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</row>
    <row r="142" customFormat="false" ht="12.7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</row>
    <row r="143" customFormat="false" ht="12.7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</row>
    <row r="144" customFormat="false" ht="12.7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</row>
    <row r="145" customFormat="false" ht="12.7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</row>
    <row r="146" customFormat="false" ht="12.7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</row>
    <row r="147" customFormat="false" ht="12.7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</row>
    <row r="148" customFormat="false" ht="12.7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</row>
    <row r="149" customFormat="false" ht="12.7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</row>
    <row r="150" customFormat="false" ht="12.7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</row>
    <row r="151" customFormat="false" ht="12.7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</row>
    <row r="152" customFormat="false" ht="12.7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</row>
    <row r="153" customFormat="false" ht="12.7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</row>
    <row r="154" customFormat="false" ht="12.7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</row>
    <row r="155" customFormat="false" ht="12.7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</row>
    <row r="156" customFormat="false" ht="12.7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</row>
    <row r="157" customFormat="false" ht="12.7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</row>
    <row r="158" customFormat="false" ht="12.7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</row>
    <row r="159" customFormat="false" ht="12.7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</row>
    <row r="160" customFormat="false" ht="12.7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</row>
    <row r="161" customFormat="false" ht="12.7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</row>
    <row r="162" customFormat="false" ht="12.7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6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54" activeCellId="0" sqref="A54:L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84"/>
    <col collapsed="false" customWidth="true" hidden="false" outlineLevel="0" max="6" min="3" style="0" width="13.99"/>
    <col collapsed="false" customWidth="true" hidden="false" outlineLevel="0" max="7" min="7" style="0" width="11.56"/>
    <col collapsed="false" customWidth="true" hidden="false" outlineLevel="0" max="12" min="12" style="0" width="13.14"/>
  </cols>
  <sheetData>
    <row r="2" customFormat="false" ht="12.75" hidden="false" customHeight="false" outlineLevel="0" collapsed="false">
      <c r="B2" s="0" t="s">
        <v>20</v>
      </c>
    </row>
    <row r="5" customFormat="false" ht="13.5" hidden="false" customHeight="false" outlineLevel="0" collapsed="false"/>
    <row r="6" customFormat="false" ht="15.75" hidden="false" customHeight="false" outlineLevel="0" collapsed="false">
      <c r="A6" s="16" t="s">
        <v>39</v>
      </c>
      <c r="B6" s="17"/>
      <c r="C6" s="18" t="n">
        <v>36495</v>
      </c>
      <c r="D6" s="18" t="n">
        <f aca="false">C6+31</f>
        <v>36526</v>
      </c>
      <c r="E6" s="18" t="n">
        <f aca="false">D6+31</f>
        <v>36557</v>
      </c>
      <c r="F6" s="18" t="n">
        <f aca="false">E6+31</f>
        <v>36588</v>
      </c>
      <c r="G6" s="18" t="n">
        <f aca="false">F6+31</f>
        <v>36619</v>
      </c>
      <c r="H6" s="17" t="s">
        <v>40</v>
      </c>
      <c r="I6" s="17" t="s">
        <v>41</v>
      </c>
      <c r="J6" s="17"/>
      <c r="K6" s="17"/>
      <c r="L6" s="19" t="s">
        <v>42</v>
      </c>
    </row>
    <row r="7" customFormat="false" ht="15.75" hidden="false" customHeight="false" outlineLevel="0" collapsed="false">
      <c r="A7" s="20"/>
      <c r="B7" s="21"/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1" t="s">
        <v>44</v>
      </c>
      <c r="J7" s="21"/>
      <c r="K7" s="21"/>
      <c r="L7" s="23"/>
    </row>
    <row r="8" customFormat="false" ht="12.75" hidden="false" customHeight="false" outlineLevel="0" collapsed="false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  <c r="L8" s="23"/>
    </row>
    <row r="9" customFormat="false" ht="12.75" hidden="false" customHeight="false" outlineLevel="0" collapsed="false">
      <c r="A9" s="24"/>
      <c r="B9" s="21" t="s">
        <v>45</v>
      </c>
      <c r="C9" s="25" t="n">
        <v>0</v>
      </c>
      <c r="D9" s="25" t="n">
        <v>0</v>
      </c>
      <c r="E9" s="25" t="n">
        <v>0</v>
      </c>
      <c r="F9" s="25" t="n">
        <v>0</v>
      </c>
      <c r="G9" s="25" t="n">
        <v>0</v>
      </c>
      <c r="H9" s="26" t="n">
        <f aca="false">SUM(C9:G9)</f>
        <v>0</v>
      </c>
      <c r="I9" s="27" t="n">
        <f aca="false">30000/240</f>
        <v>125</v>
      </c>
      <c r="J9" s="21"/>
      <c r="K9" s="21"/>
      <c r="L9" s="28" t="n">
        <f aca="false">H9*I9</f>
        <v>0</v>
      </c>
    </row>
    <row r="10" customFormat="false" ht="12.75" hidden="false" customHeight="false" outlineLevel="0" collapsed="false">
      <c r="A10" s="24"/>
      <c r="B10" s="21" t="s">
        <v>46</v>
      </c>
      <c r="C10" s="25" t="n">
        <v>20</v>
      </c>
      <c r="D10" s="25" t="n">
        <v>80</v>
      </c>
      <c r="E10" s="25" t="n">
        <v>60</v>
      </c>
      <c r="F10" s="25" t="n">
        <v>0</v>
      </c>
      <c r="G10" s="25" t="n">
        <v>0</v>
      </c>
      <c r="H10" s="26" t="n">
        <f aca="false">SUM(C10:G10)</f>
        <v>160</v>
      </c>
      <c r="I10" s="27" t="n">
        <f aca="false">22800/240</f>
        <v>95</v>
      </c>
      <c r="J10" s="21"/>
      <c r="K10" s="21"/>
      <c r="L10" s="28" t="n">
        <f aca="false">H10*I10</f>
        <v>15200</v>
      </c>
    </row>
    <row r="11" customFormat="false" ht="12.75" hidden="false" customHeight="false" outlineLevel="0" collapsed="false">
      <c r="A11" s="24"/>
      <c r="B11" s="21" t="s">
        <v>47</v>
      </c>
      <c r="C11" s="25" t="n">
        <v>0</v>
      </c>
      <c r="D11" s="25" t="n">
        <v>0</v>
      </c>
      <c r="E11" s="25" t="n">
        <v>0</v>
      </c>
      <c r="F11" s="25" t="n">
        <v>0</v>
      </c>
      <c r="G11" s="25" t="n">
        <v>0</v>
      </c>
      <c r="H11" s="26" t="n">
        <f aca="false">SUM(C11:G11)</f>
        <v>0</v>
      </c>
      <c r="I11" s="27" t="n">
        <v>76.6666666666667</v>
      </c>
      <c r="J11" s="21"/>
      <c r="K11" s="21"/>
      <c r="L11" s="28" t="n">
        <f aca="false">H11*I11</f>
        <v>0</v>
      </c>
    </row>
    <row r="12" customFormat="false" ht="12.75" hidden="false" customHeight="false" outlineLevel="0" collapsed="false">
      <c r="A12" s="24"/>
      <c r="B12" s="21" t="s">
        <v>48</v>
      </c>
      <c r="C12" s="25" t="n">
        <v>0</v>
      </c>
      <c r="D12" s="25" t="n">
        <v>12</v>
      </c>
      <c r="E12" s="25" t="n">
        <v>12</v>
      </c>
      <c r="F12" s="25" t="n">
        <v>0</v>
      </c>
      <c r="G12" s="25" t="n">
        <v>0</v>
      </c>
      <c r="H12" s="26" t="n">
        <f aca="false">SUM(C12:G12)</f>
        <v>24</v>
      </c>
      <c r="I12" s="27" t="n">
        <f aca="false">800/8</f>
        <v>100</v>
      </c>
      <c r="J12" s="21"/>
      <c r="K12" s="21"/>
      <c r="L12" s="28" t="n">
        <f aca="false">H12*I12</f>
        <v>2400</v>
      </c>
    </row>
    <row r="13" customFormat="false" ht="12.75" hidden="false" customHeight="false" outlineLevel="0" collapsed="false">
      <c r="A13" s="24"/>
      <c r="B13" s="21" t="s">
        <v>49</v>
      </c>
      <c r="C13" s="25" t="n">
        <v>0</v>
      </c>
      <c r="D13" s="25" t="n">
        <v>25</v>
      </c>
      <c r="E13" s="25" t="n">
        <v>15</v>
      </c>
      <c r="F13" s="25" t="n">
        <v>0</v>
      </c>
      <c r="G13" s="25" t="n">
        <v>0</v>
      </c>
      <c r="H13" s="26" t="n">
        <f aca="false">SUM(C13:G13)</f>
        <v>40</v>
      </c>
      <c r="I13" s="27" t="n">
        <f aca="false">13500/150</f>
        <v>90</v>
      </c>
      <c r="J13" s="21"/>
      <c r="K13" s="21"/>
      <c r="L13" s="28" t="n">
        <f aca="false">H13*I13</f>
        <v>3600</v>
      </c>
    </row>
    <row r="14" customFormat="false" ht="12.75" hidden="false" customHeight="false" outlineLevel="0" collapsed="false">
      <c r="A14" s="24"/>
      <c r="B14" s="21" t="s">
        <v>50</v>
      </c>
      <c r="C14" s="25" t="n">
        <v>0</v>
      </c>
      <c r="D14" s="25" t="n">
        <v>6</v>
      </c>
      <c r="E14" s="25" t="n">
        <v>4</v>
      </c>
      <c r="F14" s="25" t="n">
        <v>0</v>
      </c>
      <c r="G14" s="25" t="n">
        <v>0</v>
      </c>
      <c r="H14" s="26" t="n">
        <f aca="false">SUM(C14:G14)</f>
        <v>10</v>
      </c>
      <c r="I14" s="27" t="n">
        <f aca="false">4000/50</f>
        <v>80</v>
      </c>
      <c r="J14" s="21"/>
      <c r="K14" s="21"/>
      <c r="L14" s="28" t="n">
        <f aca="false">H14*I14</f>
        <v>800</v>
      </c>
    </row>
    <row r="15" customFormat="false" ht="12.75" hidden="false" customHeight="false" outlineLevel="0" collapsed="false">
      <c r="A15" s="24"/>
      <c r="B15" s="21" t="s">
        <v>51</v>
      </c>
      <c r="C15" s="25" t="n">
        <v>0</v>
      </c>
      <c r="D15" s="25" t="n">
        <v>20</v>
      </c>
      <c r="E15" s="25" t="n">
        <v>10</v>
      </c>
      <c r="F15" s="25" t="n">
        <v>0</v>
      </c>
      <c r="G15" s="25" t="n">
        <v>0</v>
      </c>
      <c r="H15" s="26" t="n">
        <f aca="false">SUM(C15:G15)</f>
        <v>30</v>
      </c>
      <c r="I15" s="27" t="n">
        <f aca="false">2400/30</f>
        <v>80</v>
      </c>
      <c r="J15" s="21"/>
      <c r="K15" s="21"/>
      <c r="L15" s="28" t="n">
        <f aca="false">H15*I15</f>
        <v>2400</v>
      </c>
    </row>
    <row r="16" customFormat="false" ht="12.75" hidden="false" customHeight="false" outlineLevel="0" collapsed="false">
      <c r="A16" s="24"/>
      <c r="B16" s="21" t="s">
        <v>52</v>
      </c>
      <c r="C16" s="25" t="n">
        <v>0</v>
      </c>
      <c r="D16" s="25" t="n">
        <v>80</v>
      </c>
      <c r="E16" s="25" t="n">
        <v>60</v>
      </c>
      <c r="F16" s="25" t="n">
        <v>0</v>
      </c>
      <c r="G16" s="25" t="n">
        <v>0</v>
      </c>
      <c r="H16" s="26" t="n">
        <f aca="false">SUM(C16:G16)</f>
        <v>140</v>
      </c>
      <c r="I16" s="27" t="n">
        <f aca="false">10800/120</f>
        <v>90</v>
      </c>
      <c r="J16" s="21"/>
      <c r="K16" s="21"/>
      <c r="L16" s="28" t="n">
        <f aca="false">H16*I16</f>
        <v>12600</v>
      </c>
    </row>
    <row r="17" customFormat="false" ht="12.75" hidden="false" customHeight="false" outlineLevel="0" collapsed="false">
      <c r="A17" s="24"/>
      <c r="B17" s="21" t="s">
        <v>53</v>
      </c>
      <c r="C17" s="25" t="n">
        <v>0</v>
      </c>
      <c r="D17" s="25" t="n">
        <v>40</v>
      </c>
      <c r="E17" s="25" t="n">
        <v>40</v>
      </c>
      <c r="F17" s="25" t="n">
        <v>0</v>
      </c>
      <c r="G17" s="25" t="n">
        <v>0</v>
      </c>
      <c r="H17" s="26" t="n">
        <f aca="false">SUM(C17:G17)</f>
        <v>80</v>
      </c>
      <c r="I17" s="27" t="n">
        <f aca="false">21600/240</f>
        <v>90</v>
      </c>
      <c r="J17" s="21"/>
      <c r="K17" s="21"/>
      <c r="L17" s="28" t="n">
        <f aca="false">H17*I17</f>
        <v>7200</v>
      </c>
    </row>
    <row r="18" customFormat="false" ht="12.75" hidden="false" customHeight="false" outlineLevel="0" collapsed="false">
      <c r="A18" s="24"/>
      <c r="B18" s="21" t="s">
        <v>54</v>
      </c>
      <c r="C18" s="25" t="n">
        <v>0</v>
      </c>
      <c r="D18" s="25" t="n">
        <v>40</v>
      </c>
      <c r="E18" s="25" t="n">
        <v>12</v>
      </c>
      <c r="F18" s="25" t="n">
        <v>0</v>
      </c>
      <c r="G18" s="25" t="n">
        <v>0</v>
      </c>
      <c r="H18" s="26" t="n">
        <f aca="false">SUM(C18:G18)</f>
        <v>52</v>
      </c>
      <c r="I18" s="27" t="n">
        <f aca="false">21600/240</f>
        <v>90</v>
      </c>
      <c r="J18" s="21"/>
      <c r="K18" s="21"/>
      <c r="L18" s="28" t="n">
        <f aca="false">H18*I18</f>
        <v>4680</v>
      </c>
    </row>
    <row r="19" customFormat="false" ht="12.75" hidden="false" customHeight="false" outlineLevel="0" collapsed="false">
      <c r="A19" s="24"/>
      <c r="B19" s="21" t="s">
        <v>55</v>
      </c>
      <c r="C19" s="25" t="n">
        <v>0</v>
      </c>
      <c r="D19" s="25" t="n">
        <v>10</v>
      </c>
      <c r="E19" s="25" t="n">
        <v>10</v>
      </c>
      <c r="F19" s="25" t="n">
        <v>0</v>
      </c>
      <c r="G19" s="25" t="n">
        <v>0</v>
      </c>
      <c r="H19" s="26" t="n">
        <f aca="false">SUM(C19:G19)</f>
        <v>20</v>
      </c>
      <c r="I19" s="27" t="n">
        <f aca="false">21600/240</f>
        <v>90</v>
      </c>
      <c r="J19" s="21"/>
      <c r="K19" s="21"/>
      <c r="L19" s="28" t="n">
        <f aca="false">H19*I19</f>
        <v>1800</v>
      </c>
    </row>
    <row r="20" customFormat="false" ht="12.75" hidden="false" customHeight="false" outlineLevel="0" collapsed="false">
      <c r="A20" s="24"/>
      <c r="B20" s="21" t="s">
        <v>56</v>
      </c>
      <c r="C20" s="26" t="n">
        <f aca="false">SUM(C9:C19)/5</f>
        <v>4</v>
      </c>
      <c r="D20" s="26" t="n">
        <f aca="false">SUM(D9:D19)/5</f>
        <v>62.6</v>
      </c>
      <c r="E20" s="26" t="n">
        <f aca="false">SUM(E9:E19)/5</f>
        <v>44.6</v>
      </c>
      <c r="F20" s="26" t="n">
        <f aca="false">SUM(F9:F19)/5</f>
        <v>0</v>
      </c>
      <c r="G20" s="26" t="n">
        <f aca="false">SUM(G9:G19)/5</f>
        <v>0</v>
      </c>
      <c r="H20" s="26" t="n">
        <f aca="false">SUM(C20:G20)</f>
        <v>111.2</v>
      </c>
      <c r="I20" s="27" t="n">
        <f aca="false">4600/120</f>
        <v>38.3333333333333</v>
      </c>
      <c r="J20" s="21"/>
      <c r="K20" s="21"/>
      <c r="L20" s="28" t="n">
        <f aca="false">H20*I20</f>
        <v>4262.66666666667</v>
      </c>
    </row>
    <row r="21" customFormat="false" ht="12.75" hidden="false" customHeight="false" outlineLevel="0" collapsed="false">
      <c r="A21" s="24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</row>
    <row r="22" customFormat="false" ht="12.75" hidden="false" customHeight="false" outlineLevel="0" collapsed="false">
      <c r="A22" s="24"/>
      <c r="B22" s="29" t="s">
        <v>57</v>
      </c>
      <c r="C22" s="26" t="n">
        <f aca="false">SUM(C9:C20)</f>
        <v>24</v>
      </c>
      <c r="D22" s="26" t="n">
        <f aca="false">SUM(D9:D20)</f>
        <v>375.6</v>
      </c>
      <c r="E22" s="26" t="n">
        <f aca="false">SUM(E9:E20)</f>
        <v>267.6</v>
      </c>
      <c r="F22" s="26" t="n">
        <f aca="false">SUM(F9:F20)</f>
        <v>0</v>
      </c>
      <c r="G22" s="26" t="n">
        <f aca="false">SUM(G9:G20)</f>
        <v>0</v>
      </c>
      <c r="H22" s="26" t="n">
        <f aca="false">SUM(H9:H20)</f>
        <v>667.2</v>
      </c>
      <c r="I22" s="26" t="s">
        <v>20</v>
      </c>
      <c r="J22" s="26"/>
      <c r="K22" s="26"/>
      <c r="L22" s="28" t="n">
        <f aca="false">SUM(L9:L20)</f>
        <v>54942.6666666667</v>
      </c>
    </row>
    <row r="23" customFormat="false" ht="12.75" hidden="false" customHeight="false" outlineLevel="0" collapsed="false">
      <c r="A23" s="24"/>
      <c r="B23" s="29" t="s">
        <v>58</v>
      </c>
      <c r="C23" s="30" t="n">
        <f aca="false">C22/170</f>
        <v>0.141176470588235</v>
      </c>
      <c r="D23" s="30" t="n">
        <f aca="false">D22/170</f>
        <v>2.20941176470588</v>
      </c>
      <c r="E23" s="30" t="n">
        <f aca="false">E22/170</f>
        <v>1.57411764705882</v>
      </c>
      <c r="F23" s="30" t="n">
        <f aca="false">F22/170</f>
        <v>0</v>
      </c>
      <c r="G23" s="30" t="n">
        <f aca="false">G22/170</f>
        <v>0</v>
      </c>
      <c r="H23" s="21"/>
      <c r="I23" s="21"/>
      <c r="J23" s="21"/>
      <c r="K23" s="21"/>
      <c r="L23" s="23"/>
    </row>
    <row r="24" customFormat="false" ht="13.5" hidden="false" customHeight="false" outlineLevel="0" collapsed="false">
      <c r="A24" s="31"/>
      <c r="B24" s="32" t="s">
        <v>20</v>
      </c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6" customFormat="false" ht="13.5" hidden="false" customHeight="false" outlineLevel="0" collapsed="false"/>
    <row r="27" customFormat="false" ht="15.75" hidden="false" customHeight="false" outlineLevel="0" collapsed="false">
      <c r="A27" s="16" t="s">
        <v>59</v>
      </c>
      <c r="B27" s="17"/>
      <c r="C27" s="18" t="n">
        <f aca="false">C6</f>
        <v>36495</v>
      </c>
      <c r="D27" s="18" t="n">
        <f aca="false">D6</f>
        <v>36526</v>
      </c>
      <c r="E27" s="18" t="n">
        <f aca="false">E6</f>
        <v>36557</v>
      </c>
      <c r="F27" s="18" t="n">
        <f aca="false">F6</f>
        <v>36588</v>
      </c>
      <c r="G27" s="18" t="n">
        <f aca="false">G6</f>
        <v>36619</v>
      </c>
      <c r="H27" s="17" t="s">
        <v>40</v>
      </c>
      <c r="I27" s="17" t="s">
        <v>20</v>
      </c>
      <c r="J27" s="17"/>
      <c r="K27" s="17"/>
      <c r="L27" s="19" t="s">
        <v>42</v>
      </c>
    </row>
    <row r="28" customFormat="false" ht="15.75" hidden="false" customHeight="false" outlineLevel="0" collapsed="false">
      <c r="A28" s="20"/>
      <c r="B28" s="21"/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1" t="s">
        <v>20</v>
      </c>
      <c r="J28" s="21"/>
      <c r="K28" s="21"/>
      <c r="L28" s="23"/>
    </row>
    <row r="29" customFormat="false" ht="12.75" hidden="false" customHeight="false" outlineLevel="0" collapsed="false">
      <c r="A29" s="2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3"/>
    </row>
    <row r="30" customFormat="false" ht="12.75" hidden="false" customHeight="false" outlineLevel="0" collapsed="false">
      <c r="A30" s="24"/>
      <c r="B30" s="21" t="s">
        <v>60</v>
      </c>
      <c r="C30" s="26" t="n">
        <v>1</v>
      </c>
      <c r="D30" s="26" t="n">
        <v>2</v>
      </c>
      <c r="E30" s="26" t="n">
        <v>0</v>
      </c>
      <c r="F30" s="26" t="n">
        <v>0</v>
      </c>
      <c r="G30" s="26" t="n">
        <v>0</v>
      </c>
      <c r="H30" s="26" t="n">
        <f aca="false">SUM(C30:G30)</f>
        <v>3</v>
      </c>
      <c r="I30" s="27" t="n">
        <v>1400</v>
      </c>
      <c r="J30" s="27"/>
      <c r="K30" s="27"/>
      <c r="L30" s="28" t="n">
        <f aca="false">H30*I30</f>
        <v>4200</v>
      </c>
    </row>
    <row r="31" customFormat="false" ht="12.75" hidden="false" customHeight="false" outlineLevel="0" collapsed="false">
      <c r="A31" s="24"/>
      <c r="B31" s="21" t="s">
        <v>61</v>
      </c>
      <c r="C31" s="27" t="n">
        <v>0</v>
      </c>
      <c r="D31" s="27" t="n">
        <v>0</v>
      </c>
      <c r="E31" s="27" t="n">
        <v>0</v>
      </c>
      <c r="F31" s="27" t="n">
        <v>0</v>
      </c>
      <c r="G31" s="27" t="n">
        <v>0</v>
      </c>
      <c r="H31" s="26" t="s">
        <v>20</v>
      </c>
      <c r="I31" s="27" t="s">
        <v>20</v>
      </c>
      <c r="J31" s="27"/>
      <c r="K31" s="27"/>
      <c r="L31" s="35" t="n">
        <f aca="false">SUM(C31:G31)</f>
        <v>0</v>
      </c>
    </row>
    <row r="32" customFormat="false" ht="12.75" hidden="false" customHeight="false" outlineLevel="0" collapsed="false">
      <c r="A32" s="2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3"/>
    </row>
    <row r="33" customFormat="false" ht="13.5" hidden="false" customHeight="false" outlineLevel="0" collapsed="false">
      <c r="A33" s="31"/>
      <c r="B33" s="32" t="s">
        <v>62</v>
      </c>
      <c r="C33" s="36" t="s">
        <v>20</v>
      </c>
      <c r="D33" s="36" t="s">
        <v>20</v>
      </c>
      <c r="E33" s="36" t="s">
        <v>20</v>
      </c>
      <c r="F33" s="36" t="s">
        <v>20</v>
      </c>
      <c r="G33" s="36" t="s">
        <v>20</v>
      </c>
      <c r="H33" s="36" t="s">
        <v>20</v>
      </c>
      <c r="I33" s="36" t="s">
        <v>20</v>
      </c>
      <c r="J33" s="36"/>
      <c r="K33" s="36"/>
      <c r="L33" s="37" t="n">
        <f aca="false">SUM(L30:L31)</f>
        <v>4200</v>
      </c>
    </row>
    <row r="34" customFormat="false" ht="12.75" hidden="false" customHeight="false" outlineLevel="0" collapsed="false">
      <c r="B34" s="38" t="s">
        <v>20</v>
      </c>
      <c r="C34" s="30" t="s">
        <v>20</v>
      </c>
      <c r="D34" s="30" t="s">
        <v>20</v>
      </c>
      <c r="E34" s="30" t="s">
        <v>20</v>
      </c>
      <c r="F34" s="30" t="s">
        <v>20</v>
      </c>
      <c r="G34" s="30" t="s">
        <v>20</v>
      </c>
    </row>
    <row r="35" customFormat="false" ht="13.5" hidden="false" customHeight="false" outlineLevel="0" collapsed="false">
      <c r="B35" s="38" t="s">
        <v>20</v>
      </c>
    </row>
    <row r="36" customFormat="false" ht="15.75" hidden="false" customHeight="false" outlineLevel="0" collapsed="false">
      <c r="A36" s="16" t="s">
        <v>63</v>
      </c>
      <c r="B36" s="17"/>
      <c r="C36" s="18" t="n">
        <f aca="false">C6</f>
        <v>36495</v>
      </c>
      <c r="D36" s="18" t="n">
        <f aca="false">D6</f>
        <v>36526</v>
      </c>
      <c r="E36" s="18" t="n">
        <f aca="false">E6</f>
        <v>36557</v>
      </c>
      <c r="F36" s="18" t="n">
        <f aca="false">F6</f>
        <v>36588</v>
      </c>
      <c r="G36" s="18" t="n">
        <f aca="false">G6</f>
        <v>36619</v>
      </c>
      <c r="H36" s="17" t="s">
        <v>40</v>
      </c>
      <c r="I36" s="17" t="s">
        <v>20</v>
      </c>
      <c r="J36" s="17"/>
      <c r="K36" s="17"/>
      <c r="L36" s="19" t="s">
        <v>42</v>
      </c>
    </row>
    <row r="37" customFormat="false" ht="15.75" hidden="false" customHeight="false" outlineLevel="0" collapsed="false">
      <c r="A37" s="20"/>
      <c r="B37" s="21"/>
      <c r="C37" s="22" t="s">
        <v>20</v>
      </c>
      <c r="D37" s="22" t="s">
        <v>20</v>
      </c>
      <c r="E37" s="22" t="s">
        <v>20</v>
      </c>
      <c r="F37" s="22" t="s">
        <v>20</v>
      </c>
      <c r="G37" s="22" t="s">
        <v>20</v>
      </c>
      <c r="H37" s="22" t="s">
        <v>20</v>
      </c>
      <c r="I37" s="21" t="s">
        <v>20</v>
      </c>
      <c r="J37" s="21"/>
      <c r="K37" s="21"/>
      <c r="L37" s="23"/>
    </row>
    <row r="38" customFormat="false" ht="12.75" hidden="false" customHeight="false" outlineLevel="0" collapsed="false">
      <c r="A38" s="2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3"/>
    </row>
    <row r="39" customFormat="false" ht="12.75" hidden="false" customHeight="false" outlineLevel="0" collapsed="false">
      <c r="A39" s="24"/>
      <c r="B39" s="21" t="s">
        <v>20</v>
      </c>
      <c r="C39" s="27" t="n">
        <v>0</v>
      </c>
      <c r="D39" s="27" t="n">
        <v>0</v>
      </c>
      <c r="E39" s="27" t="n">
        <v>0</v>
      </c>
      <c r="F39" s="27" t="n">
        <v>0</v>
      </c>
      <c r="G39" s="27" t="n">
        <v>0</v>
      </c>
      <c r="H39" s="26" t="s">
        <v>20</v>
      </c>
      <c r="I39" s="27" t="s">
        <v>20</v>
      </c>
      <c r="J39" s="27"/>
      <c r="K39" s="27"/>
      <c r="L39" s="35" t="n">
        <f aca="false">SUM(C39:G39)</f>
        <v>0</v>
      </c>
    </row>
    <row r="40" customFormat="false" ht="12.75" hidden="false" customHeight="false" outlineLevel="0" collapsed="false">
      <c r="A40" s="24"/>
      <c r="B40" s="21" t="s">
        <v>20</v>
      </c>
      <c r="C40" s="27" t="n">
        <v>0</v>
      </c>
      <c r="D40" s="27" t="n">
        <v>0</v>
      </c>
      <c r="E40" s="27" t="n">
        <v>0</v>
      </c>
      <c r="F40" s="27" t="n">
        <v>0</v>
      </c>
      <c r="G40" s="27" t="n">
        <v>0</v>
      </c>
      <c r="H40" s="26" t="s">
        <v>20</v>
      </c>
      <c r="I40" s="27" t="s">
        <v>20</v>
      </c>
      <c r="J40" s="27"/>
      <c r="K40" s="27"/>
      <c r="L40" s="35" t="n">
        <f aca="false">SUM(C40:G40)</f>
        <v>0</v>
      </c>
    </row>
    <row r="41" customFormat="false" ht="12.75" hidden="false" customHeight="false" outlineLevel="0" collapsed="false">
      <c r="A41" s="24"/>
      <c r="B41" s="21" t="s">
        <v>64</v>
      </c>
      <c r="C41" s="27" t="n">
        <v>0</v>
      </c>
      <c r="D41" s="27" t="n">
        <v>15000</v>
      </c>
      <c r="E41" s="27" t="n">
        <v>10000</v>
      </c>
      <c r="F41" s="27" t="n">
        <v>0</v>
      </c>
      <c r="G41" s="27" t="n">
        <v>0</v>
      </c>
      <c r="H41" s="26" t="s">
        <v>20</v>
      </c>
      <c r="I41" s="27" t="s">
        <v>20</v>
      </c>
      <c r="J41" s="27"/>
      <c r="K41" s="27"/>
      <c r="L41" s="35" t="n">
        <f aca="false">SUM(C41:G41)</f>
        <v>25000</v>
      </c>
    </row>
    <row r="42" customFormat="false" ht="12.75" hidden="false" customHeight="false" outlineLevel="0" collapsed="false">
      <c r="A42" s="2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3"/>
    </row>
    <row r="43" customFormat="false" ht="13.5" hidden="false" customHeight="false" outlineLevel="0" collapsed="false">
      <c r="A43" s="31"/>
      <c r="B43" s="32" t="s">
        <v>65</v>
      </c>
      <c r="C43" s="36" t="s">
        <v>20</v>
      </c>
      <c r="D43" s="36" t="s">
        <v>20</v>
      </c>
      <c r="E43" s="36" t="s">
        <v>20</v>
      </c>
      <c r="F43" s="36" t="s">
        <v>20</v>
      </c>
      <c r="G43" s="36" t="s">
        <v>20</v>
      </c>
      <c r="H43" s="36" t="s">
        <v>20</v>
      </c>
      <c r="I43" s="36" t="s">
        <v>20</v>
      </c>
      <c r="J43" s="36"/>
      <c r="K43" s="36"/>
      <c r="L43" s="37" t="n">
        <f aca="false">SUM(L39:L41)</f>
        <v>25000</v>
      </c>
    </row>
    <row r="46" customFormat="false" ht="12.75" hidden="false" customHeight="false" outlineLevel="0" collapsed="false">
      <c r="B46" s="0" t="s">
        <v>66</v>
      </c>
      <c r="C46" s="27" t="n">
        <v>0</v>
      </c>
      <c r="D46" s="27" t="n">
        <v>0</v>
      </c>
      <c r="E46" s="27" t="n">
        <v>0</v>
      </c>
      <c r="F46" s="27" t="n">
        <v>0</v>
      </c>
      <c r="G46" s="27" t="n">
        <v>0</v>
      </c>
      <c r="H46" s="26" t="s">
        <v>20</v>
      </c>
      <c r="I46" s="27" t="s">
        <v>20</v>
      </c>
      <c r="J46" s="27"/>
      <c r="K46" s="27"/>
      <c r="L46" s="27" t="n">
        <f aca="false">C46+G46</f>
        <v>0</v>
      </c>
    </row>
    <row r="48" customFormat="false" ht="12.75" hidden="false" customHeight="false" outlineLevel="0" collapsed="false">
      <c r="B48" s="38" t="s">
        <v>67</v>
      </c>
      <c r="L48" s="39" t="n">
        <f aca="false">L22+L33+L43+L46</f>
        <v>84142.6666666667</v>
      </c>
    </row>
    <row r="49" customFormat="false" ht="12.75" hidden="false" customHeight="false" outlineLevel="0" collapsed="false">
      <c r="B49" s="38" t="s">
        <v>68</v>
      </c>
      <c r="L49" s="40" t="n">
        <f aca="false">(INT(L48/5000)+1)*5000</f>
        <v>85000</v>
      </c>
    </row>
    <row r="53" customFormat="false" ht="13.5" hidden="false" customHeight="false" outlineLevel="0" collapsed="false"/>
    <row r="54" customFormat="false" ht="15.75" hidden="false" customHeight="false" outlineLevel="0" collapsed="false">
      <c r="A54" s="16" t="s">
        <v>69</v>
      </c>
      <c r="B54" s="17"/>
      <c r="C54" s="18" t="n">
        <f aca="false">C6</f>
        <v>36495</v>
      </c>
      <c r="D54" s="18" t="n">
        <f aca="false">D6</f>
        <v>36526</v>
      </c>
      <c r="E54" s="18" t="n">
        <f aca="false">E6</f>
        <v>36557</v>
      </c>
      <c r="F54" s="18" t="n">
        <f aca="false">F6</f>
        <v>36588</v>
      </c>
      <c r="G54" s="18" t="n">
        <f aca="false">G6</f>
        <v>36619</v>
      </c>
      <c r="H54" s="17" t="s">
        <v>40</v>
      </c>
      <c r="I54" s="17" t="s">
        <v>41</v>
      </c>
      <c r="J54" s="17"/>
      <c r="K54" s="17"/>
      <c r="L54" s="19" t="s">
        <v>42</v>
      </c>
    </row>
    <row r="55" customFormat="false" ht="15.75" hidden="false" customHeight="false" outlineLevel="0" collapsed="false">
      <c r="A55" s="20"/>
      <c r="B55" s="21"/>
      <c r="C55" s="22" t="s">
        <v>43</v>
      </c>
      <c r="D55" s="22" t="s">
        <v>43</v>
      </c>
      <c r="E55" s="22" t="s">
        <v>43</v>
      </c>
      <c r="F55" s="22" t="s">
        <v>43</v>
      </c>
      <c r="G55" s="22" t="s">
        <v>43</v>
      </c>
      <c r="H55" s="22" t="s">
        <v>43</v>
      </c>
      <c r="I55" s="21" t="s">
        <v>44</v>
      </c>
      <c r="J55" s="21"/>
      <c r="K55" s="21"/>
      <c r="L55" s="23"/>
    </row>
    <row r="56" customFormat="false" ht="12.75" hidden="false" customHeight="false" outlineLevel="0" collapsed="false">
      <c r="A56" s="24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3"/>
    </row>
    <row r="57" customFormat="false" ht="12.75" hidden="false" customHeight="false" outlineLevel="0" collapsed="false">
      <c r="A57" s="24"/>
      <c r="B57" s="21" t="s">
        <v>70</v>
      </c>
      <c r="C57" s="26" t="n">
        <v>0</v>
      </c>
      <c r="D57" s="26" t="n">
        <v>4</v>
      </c>
      <c r="E57" s="26" t="n">
        <v>4</v>
      </c>
      <c r="F57" s="26" t="n">
        <v>0</v>
      </c>
      <c r="G57" s="26" t="n">
        <v>0</v>
      </c>
      <c r="H57" s="26" t="n">
        <f aca="false">SUM(C57:G57)</f>
        <v>8</v>
      </c>
      <c r="I57" s="27" t="n">
        <v>180</v>
      </c>
      <c r="J57" s="21"/>
      <c r="K57" s="21"/>
      <c r="L57" s="28" t="n">
        <f aca="false">H57*I57</f>
        <v>1440</v>
      </c>
    </row>
    <row r="58" customFormat="false" ht="12.75" hidden="false" customHeight="false" outlineLevel="0" collapsed="false">
      <c r="A58" s="24"/>
      <c r="B58" s="21" t="s">
        <v>71</v>
      </c>
      <c r="C58" s="26" t="n">
        <v>8</v>
      </c>
      <c r="D58" s="26" t="n">
        <v>16</v>
      </c>
      <c r="E58" s="26" t="n">
        <v>12</v>
      </c>
      <c r="F58" s="26" t="n">
        <v>0</v>
      </c>
      <c r="G58" s="26" t="n">
        <v>0</v>
      </c>
      <c r="H58" s="26" t="n">
        <f aca="false">SUM(C58:G58)</f>
        <v>36</v>
      </c>
      <c r="I58" s="27" t="n">
        <v>153</v>
      </c>
      <c r="J58" s="21"/>
      <c r="K58" s="21"/>
      <c r="L58" s="28" t="n">
        <f aca="false">H58*I58</f>
        <v>5508</v>
      </c>
    </row>
    <row r="59" customFormat="false" ht="12.75" hidden="false" customHeight="false" outlineLevel="0" collapsed="false">
      <c r="A59" s="24"/>
      <c r="B59" s="21" t="s">
        <v>56</v>
      </c>
      <c r="C59" s="26" t="n">
        <f aca="false">SUM(C57:C58)/4</f>
        <v>2</v>
      </c>
      <c r="D59" s="26" t="n">
        <f aca="false">SUM(D57:D58)/4</f>
        <v>5</v>
      </c>
      <c r="E59" s="26" t="n">
        <f aca="false">SUM(E57:E58)/4</f>
        <v>4</v>
      </c>
      <c r="F59" s="26" t="n">
        <f aca="false">SUM(F57:F58)/4</f>
        <v>0</v>
      </c>
      <c r="G59" s="26" t="n">
        <f aca="false">SUM(G57:G58)/4</f>
        <v>0</v>
      </c>
      <c r="H59" s="26" t="n">
        <f aca="false">SUM(C59:G59)</f>
        <v>11</v>
      </c>
      <c r="I59" s="27" t="n">
        <f aca="false">4600/120</f>
        <v>38.3333333333333</v>
      </c>
      <c r="J59" s="21"/>
      <c r="K59" s="21"/>
      <c r="L59" s="28" t="n">
        <f aca="false">H59*I59</f>
        <v>421.666666666667</v>
      </c>
    </row>
    <row r="60" customFormat="false" ht="12.75" hidden="false" customHeight="false" outlineLevel="0" collapsed="false">
      <c r="A60" s="2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3"/>
    </row>
    <row r="61" customFormat="false" ht="12.75" hidden="false" customHeight="false" outlineLevel="0" collapsed="false">
      <c r="A61" s="24"/>
      <c r="B61" s="29" t="s">
        <v>57</v>
      </c>
      <c r="C61" s="26" t="n">
        <f aca="false">SUM(C57:C59)</f>
        <v>10</v>
      </c>
      <c r="D61" s="26" t="n">
        <f aca="false">SUM(D57:D59)</f>
        <v>25</v>
      </c>
      <c r="E61" s="26" t="n">
        <f aca="false">SUM(E57:E59)</f>
        <v>20</v>
      </c>
      <c r="F61" s="26" t="n">
        <f aca="false">SUM(F57:F59)</f>
        <v>0</v>
      </c>
      <c r="G61" s="26" t="n">
        <f aca="false">SUM(G57:G59)</f>
        <v>0</v>
      </c>
      <c r="H61" s="26" t="n">
        <f aca="false">SUM(H57:H59)</f>
        <v>55</v>
      </c>
      <c r="I61" s="26" t="s">
        <v>20</v>
      </c>
      <c r="J61" s="26"/>
      <c r="K61" s="26"/>
      <c r="L61" s="28" t="n">
        <f aca="false">SUM(L57:L59)</f>
        <v>7369.66666666667</v>
      </c>
    </row>
    <row r="62" customFormat="false" ht="12.75" hidden="false" customHeight="false" outlineLevel="0" collapsed="false">
      <c r="A62" s="24"/>
      <c r="B62" s="29" t="s">
        <v>58</v>
      </c>
      <c r="C62" s="30" t="n">
        <f aca="false">C61/170</f>
        <v>0.0588235294117647</v>
      </c>
      <c r="D62" s="30" t="n">
        <f aca="false">D61/170</f>
        <v>0.147058823529412</v>
      </c>
      <c r="E62" s="30" t="n">
        <f aca="false">E61/170</f>
        <v>0.117647058823529</v>
      </c>
      <c r="F62" s="30" t="n">
        <f aca="false">F61/170</f>
        <v>0</v>
      </c>
      <c r="G62" s="30" t="n">
        <f aca="false">G61/170</f>
        <v>0</v>
      </c>
      <c r="H62" s="21"/>
      <c r="I62" s="21"/>
      <c r="J62" s="21"/>
      <c r="K62" s="21"/>
      <c r="L62" s="23"/>
    </row>
    <row r="63" customFormat="false" ht="13.5" hidden="false" customHeight="false" outlineLevel="0" collapsed="false">
      <c r="A63" s="31"/>
      <c r="B63" s="32" t="s">
        <v>20</v>
      </c>
      <c r="C63" s="33"/>
      <c r="D63" s="33"/>
      <c r="E63" s="33"/>
      <c r="F63" s="33"/>
      <c r="G63" s="33"/>
      <c r="H63" s="33"/>
      <c r="I63" s="33"/>
      <c r="J63" s="33"/>
      <c r="K63" s="33"/>
      <c r="L6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85"/>
  <sheetViews>
    <sheetView showFormulas="false" showGridLines="true" showRowColHeaders="true" showZeros="true" rightToLeft="false" tabSelected="false" showOutlineSymbols="true" defaultGridColor="true" view="normal" topLeftCell="A61" colorId="64" zoomScale="50" zoomScaleNormal="50" zoomScalePageLayoutView="100" workbookViewId="0">
      <selection pane="topLeft" activeCell="B73" activeCellId="0" sqref="B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7.42"/>
    <col collapsed="false" customWidth="true" hidden="false" outlineLevel="0" max="3" min="3" style="0" width="60.42"/>
    <col collapsed="false" customWidth="true" hidden="false" outlineLevel="0" max="4" min="4" style="0" width="22.56"/>
    <col collapsed="false" customWidth="true" hidden="false" outlineLevel="0" max="5" min="5" style="0" width="31.14"/>
    <col collapsed="false" customWidth="true" hidden="false" outlineLevel="0" max="6" min="6" style="0" width="2.7"/>
    <col collapsed="false" customWidth="true" hidden="false" outlineLevel="0" max="9" min="8" style="0" width="7.56"/>
    <col collapsed="false" customWidth="true" hidden="false" outlineLevel="0" max="11" min="11" style="0" width="2.13"/>
    <col collapsed="false" customWidth="true" hidden="false" outlineLevel="0" max="12" min="12" style="0" width="10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41"/>
      <c r="B2" s="17"/>
      <c r="C2" s="17"/>
      <c r="D2" s="17"/>
      <c r="E2" s="19"/>
    </row>
    <row r="3" customFormat="false" ht="15.75" hidden="false" customHeight="false" outlineLevel="0" collapsed="false">
      <c r="A3" s="24"/>
      <c r="B3" s="21"/>
      <c r="C3" s="42" t="s">
        <v>72</v>
      </c>
      <c r="D3" s="21"/>
      <c r="E3" s="23"/>
    </row>
    <row r="4" customFormat="false" ht="12.75" hidden="false" customHeight="false" outlineLevel="0" collapsed="false">
      <c r="A4" s="24"/>
      <c r="B4" s="21"/>
      <c r="C4" s="21"/>
      <c r="D4" s="21"/>
      <c r="E4" s="23"/>
    </row>
    <row r="5" customFormat="false" ht="12.75" hidden="false" customHeight="false" outlineLevel="0" collapsed="false">
      <c r="A5" s="24"/>
      <c r="B5" s="21"/>
      <c r="C5" s="21"/>
      <c r="D5" s="21"/>
      <c r="E5" s="23"/>
    </row>
    <row r="6" customFormat="false" ht="12.75" hidden="false" customHeight="false" outlineLevel="0" collapsed="false">
      <c r="A6" s="43" t="s">
        <v>73</v>
      </c>
      <c r="B6" s="21"/>
      <c r="C6" s="29" t="s">
        <v>74</v>
      </c>
      <c r="D6" s="29" t="s">
        <v>75</v>
      </c>
      <c r="E6" s="44" t="s">
        <v>76</v>
      </c>
    </row>
    <row r="7" customFormat="false" ht="12.75" hidden="false" customHeight="false" outlineLevel="0" collapsed="false">
      <c r="A7" s="24"/>
      <c r="B7" s="21"/>
      <c r="C7" s="21"/>
      <c r="D7" s="21"/>
      <c r="E7" s="23"/>
    </row>
    <row r="8" customFormat="false" ht="12.75" hidden="false" customHeight="false" outlineLevel="0" collapsed="false">
      <c r="A8" s="24"/>
      <c r="B8" s="21"/>
      <c r="C8" s="21"/>
      <c r="D8" s="21"/>
      <c r="E8" s="23"/>
    </row>
    <row r="9" customFormat="false" ht="12.75" hidden="false" customHeight="false" outlineLevel="0" collapsed="false">
      <c r="A9" s="24" t="s">
        <v>20</v>
      </c>
      <c r="B9" s="21" t="s">
        <v>77</v>
      </c>
      <c r="C9" s="21"/>
      <c r="D9" s="21"/>
      <c r="E9" s="23"/>
    </row>
    <row r="10" customFormat="false" ht="12.75" hidden="false" customHeight="false" outlineLevel="0" collapsed="false">
      <c r="A10" s="24"/>
      <c r="B10" s="21"/>
      <c r="C10" s="21"/>
      <c r="D10" s="21"/>
      <c r="E10" s="23"/>
    </row>
    <row r="11" customFormat="false" ht="12.75" hidden="false" customHeight="false" outlineLevel="0" collapsed="false">
      <c r="A11" s="24" t="s">
        <v>78</v>
      </c>
      <c r="B11" s="21" t="s">
        <v>79</v>
      </c>
      <c r="C11" s="21"/>
      <c r="D11" s="21"/>
      <c r="E11" s="23"/>
    </row>
    <row r="12" customFormat="false" ht="12.75" hidden="false" customHeight="false" outlineLevel="0" collapsed="false">
      <c r="A12" s="24"/>
      <c r="B12" s="21"/>
      <c r="C12" s="21"/>
      <c r="D12" s="21"/>
      <c r="E12" s="23"/>
    </row>
    <row r="13" customFormat="false" ht="12.75" hidden="false" customHeight="false" outlineLevel="0" collapsed="false">
      <c r="A13" s="24" t="n">
        <v>1</v>
      </c>
      <c r="B13" s="21" t="s">
        <v>80</v>
      </c>
      <c r="C13" s="21"/>
      <c r="D13" s="21"/>
      <c r="E13" s="23"/>
    </row>
    <row r="14" customFormat="false" ht="12.75" hidden="false" customHeight="false" outlineLevel="0" collapsed="false">
      <c r="A14" s="24"/>
      <c r="B14" s="21" t="n">
        <v>1.1</v>
      </c>
      <c r="C14" s="21" t="s">
        <v>81</v>
      </c>
      <c r="D14" s="21"/>
      <c r="E14" s="23"/>
    </row>
    <row r="15" customFormat="false" ht="12.75" hidden="false" customHeight="false" outlineLevel="0" collapsed="false">
      <c r="A15" s="24"/>
      <c r="B15" s="21" t="n">
        <v>1.2</v>
      </c>
      <c r="C15" s="21" t="s">
        <v>82</v>
      </c>
      <c r="D15" s="21"/>
      <c r="E15" s="23"/>
    </row>
    <row r="16" customFormat="false" ht="12.75" hidden="false" customHeight="false" outlineLevel="0" collapsed="false">
      <c r="A16" s="24"/>
      <c r="B16" s="21" t="n">
        <v>1.3</v>
      </c>
      <c r="C16" s="21" t="s">
        <v>83</v>
      </c>
      <c r="D16" s="21"/>
      <c r="E16" s="23"/>
    </row>
    <row r="17" customFormat="false" ht="12.75" hidden="false" customHeight="false" outlineLevel="0" collapsed="false">
      <c r="A17" s="24"/>
      <c r="B17" s="21" t="n">
        <v>1.4</v>
      </c>
      <c r="C17" s="21" t="s">
        <v>84</v>
      </c>
      <c r="D17" s="21"/>
      <c r="E17" s="23"/>
    </row>
    <row r="18" customFormat="false" ht="12.75" hidden="false" customHeight="false" outlineLevel="0" collapsed="false">
      <c r="A18" s="24"/>
      <c r="B18" s="21" t="n">
        <v>1.5</v>
      </c>
      <c r="C18" s="21" t="s">
        <v>85</v>
      </c>
      <c r="D18" s="21"/>
      <c r="E18" s="23"/>
    </row>
    <row r="19" customFormat="false" ht="12.75" hidden="false" customHeight="false" outlineLevel="0" collapsed="false">
      <c r="A19" s="24"/>
      <c r="B19" s="21" t="n">
        <v>1.6</v>
      </c>
      <c r="C19" s="21" t="s">
        <v>86</v>
      </c>
      <c r="D19" s="21"/>
      <c r="E19" s="23"/>
    </row>
    <row r="20" customFormat="false" ht="12.75" hidden="false" customHeight="false" outlineLevel="0" collapsed="false">
      <c r="A20" s="24"/>
      <c r="B20" s="21" t="n">
        <v>1.7</v>
      </c>
      <c r="C20" s="21" t="s">
        <v>87</v>
      </c>
      <c r="D20" s="21"/>
      <c r="E20" s="23"/>
    </row>
    <row r="21" customFormat="false" ht="12.75" hidden="false" customHeight="false" outlineLevel="0" collapsed="false">
      <c r="A21" s="24"/>
      <c r="B21" s="21" t="n">
        <v>1.8</v>
      </c>
      <c r="C21" s="21" t="s">
        <v>88</v>
      </c>
      <c r="D21" s="21"/>
      <c r="E21" s="23"/>
    </row>
    <row r="22" customFormat="false" ht="12.75" hidden="false" customHeight="false" outlineLevel="0" collapsed="false">
      <c r="A22" s="24"/>
      <c r="B22" s="21"/>
      <c r="C22" s="21"/>
      <c r="D22" s="21"/>
      <c r="E22" s="23"/>
    </row>
    <row r="23" customFormat="false" ht="12.75" hidden="false" customHeight="false" outlineLevel="0" collapsed="false">
      <c r="A23" s="24" t="n">
        <v>2</v>
      </c>
      <c r="B23" s="21" t="s">
        <v>89</v>
      </c>
      <c r="C23" s="21"/>
      <c r="D23" s="21"/>
      <c r="E23" s="23"/>
    </row>
    <row r="24" customFormat="false" ht="12.75" hidden="false" customHeight="false" outlineLevel="0" collapsed="false">
      <c r="A24" s="24"/>
      <c r="B24" s="21" t="n">
        <v>2.1</v>
      </c>
      <c r="C24" s="21" t="s">
        <v>90</v>
      </c>
      <c r="D24" s="21"/>
      <c r="E24" s="23"/>
    </row>
    <row r="25" customFormat="false" ht="12.75" hidden="false" customHeight="false" outlineLevel="0" collapsed="false">
      <c r="A25" s="24"/>
      <c r="B25" s="21" t="n">
        <v>2.2</v>
      </c>
      <c r="C25" s="21" t="s">
        <v>91</v>
      </c>
      <c r="D25" s="21"/>
      <c r="E25" s="23"/>
    </row>
    <row r="26" customFormat="false" ht="12.75" hidden="false" customHeight="false" outlineLevel="0" collapsed="false">
      <c r="A26" s="24"/>
      <c r="B26" s="21" t="n">
        <v>2.3</v>
      </c>
      <c r="C26" s="21" t="s">
        <v>92</v>
      </c>
      <c r="D26" s="21"/>
      <c r="E26" s="23"/>
    </row>
    <row r="27" customFormat="false" ht="12.75" hidden="false" customHeight="false" outlineLevel="0" collapsed="false">
      <c r="A27" s="24"/>
      <c r="B27" s="21"/>
      <c r="C27" s="21"/>
      <c r="D27" s="21"/>
      <c r="E27" s="23"/>
    </row>
    <row r="28" customFormat="false" ht="12.75" hidden="false" customHeight="false" outlineLevel="0" collapsed="false">
      <c r="A28" s="24" t="n">
        <v>3</v>
      </c>
      <c r="B28" s="21" t="s">
        <v>81</v>
      </c>
      <c r="C28" s="21"/>
      <c r="D28" s="21"/>
      <c r="E28" s="23"/>
    </row>
    <row r="29" customFormat="false" ht="12.75" hidden="false" customHeight="false" outlineLevel="0" collapsed="false">
      <c r="A29" s="24"/>
      <c r="B29" s="21" t="n">
        <v>3.1</v>
      </c>
      <c r="C29" s="21" t="s">
        <v>93</v>
      </c>
      <c r="D29" s="21"/>
      <c r="E29" s="23"/>
    </row>
    <row r="30" customFormat="false" ht="12.75" hidden="false" customHeight="false" outlineLevel="0" collapsed="false">
      <c r="A30" s="24"/>
      <c r="B30" s="21" t="n">
        <v>3.2</v>
      </c>
      <c r="C30" s="21" t="s">
        <v>94</v>
      </c>
      <c r="D30" s="21"/>
      <c r="E30" s="23"/>
    </row>
    <row r="31" customFormat="false" ht="12.75" hidden="false" customHeight="false" outlineLevel="0" collapsed="false">
      <c r="A31" s="24"/>
      <c r="B31" s="21" t="n">
        <v>3.3</v>
      </c>
      <c r="C31" s="21" t="s">
        <v>95</v>
      </c>
      <c r="D31" s="21"/>
      <c r="E31" s="23"/>
    </row>
    <row r="32" customFormat="false" ht="12.75" hidden="false" customHeight="false" outlineLevel="0" collapsed="false">
      <c r="A32" s="24"/>
      <c r="B32" s="21" t="n">
        <v>3.4</v>
      </c>
      <c r="C32" s="21" t="s">
        <v>96</v>
      </c>
      <c r="D32" s="21"/>
      <c r="E32" s="23"/>
    </row>
    <row r="33" customFormat="false" ht="12.75" hidden="false" customHeight="false" outlineLevel="0" collapsed="false">
      <c r="A33" s="24"/>
      <c r="B33" s="21" t="n">
        <v>3.5</v>
      </c>
      <c r="C33" s="21" t="s">
        <v>97</v>
      </c>
      <c r="D33" s="21"/>
      <c r="E33" s="23"/>
    </row>
    <row r="34" customFormat="false" ht="12.75" hidden="false" customHeight="false" outlineLevel="0" collapsed="false">
      <c r="A34" s="24"/>
      <c r="B34" s="21" t="n">
        <v>3.6</v>
      </c>
      <c r="C34" s="21" t="s">
        <v>98</v>
      </c>
      <c r="D34" s="21"/>
      <c r="E34" s="23"/>
    </row>
    <row r="35" customFormat="false" ht="12.75" hidden="false" customHeight="false" outlineLevel="0" collapsed="false">
      <c r="A35" s="24"/>
      <c r="B35" s="21" t="n">
        <v>3.7</v>
      </c>
      <c r="C35" s="21" t="s">
        <v>99</v>
      </c>
      <c r="D35" s="21"/>
      <c r="E35" s="23"/>
    </row>
    <row r="36" customFormat="false" ht="12.75" hidden="false" customHeight="false" outlineLevel="0" collapsed="false">
      <c r="A36" s="24"/>
      <c r="B36" s="21" t="n">
        <v>3.8</v>
      </c>
      <c r="C36" s="21" t="s">
        <v>100</v>
      </c>
      <c r="D36" s="21"/>
      <c r="E36" s="23"/>
    </row>
    <row r="37" customFormat="false" ht="12.75" hidden="false" customHeight="false" outlineLevel="0" collapsed="false">
      <c r="A37" s="24"/>
      <c r="B37" s="21"/>
      <c r="C37" s="21"/>
      <c r="D37" s="21"/>
      <c r="E37" s="23"/>
    </row>
    <row r="38" customFormat="false" ht="12.75" hidden="false" customHeight="false" outlineLevel="0" collapsed="false">
      <c r="A38" s="24" t="n">
        <v>4</v>
      </c>
      <c r="B38" s="21" t="s">
        <v>82</v>
      </c>
      <c r="C38" s="21"/>
      <c r="D38" s="21"/>
      <c r="E38" s="23"/>
    </row>
    <row r="39" customFormat="false" ht="12.75" hidden="false" customHeight="false" outlineLevel="0" collapsed="false">
      <c r="A39" s="24"/>
      <c r="B39" s="21" t="n">
        <v>4.1</v>
      </c>
      <c r="C39" s="21" t="s">
        <v>101</v>
      </c>
      <c r="D39" s="21"/>
      <c r="E39" s="23"/>
    </row>
    <row r="40" customFormat="false" ht="12.75" hidden="false" customHeight="false" outlineLevel="0" collapsed="false">
      <c r="A40" s="24"/>
      <c r="B40" s="21" t="n">
        <v>4.2</v>
      </c>
      <c r="C40" s="21" t="s">
        <v>102</v>
      </c>
      <c r="D40" s="21"/>
      <c r="E40" s="23"/>
    </row>
    <row r="41" customFormat="false" ht="12.75" hidden="false" customHeight="false" outlineLevel="0" collapsed="false">
      <c r="A41" s="24"/>
      <c r="B41" s="21" t="n">
        <v>4.3</v>
      </c>
      <c r="C41" s="21" t="s">
        <v>103</v>
      </c>
      <c r="D41" s="21"/>
      <c r="E41" s="23"/>
    </row>
    <row r="42" customFormat="false" ht="12.75" hidden="false" customHeight="false" outlineLevel="0" collapsed="false">
      <c r="A42" s="24"/>
      <c r="B42" s="21" t="n">
        <v>4.4</v>
      </c>
      <c r="C42" s="21" t="s">
        <v>104</v>
      </c>
      <c r="D42" s="21"/>
      <c r="E42" s="23"/>
    </row>
    <row r="43" customFormat="false" ht="12.75" hidden="false" customHeight="false" outlineLevel="0" collapsed="false">
      <c r="A43" s="24"/>
      <c r="B43" s="21" t="n">
        <v>4.5</v>
      </c>
      <c r="C43" s="21" t="s">
        <v>105</v>
      </c>
      <c r="D43" s="21"/>
      <c r="E43" s="23"/>
    </row>
    <row r="44" customFormat="false" ht="12.75" hidden="false" customHeight="false" outlineLevel="0" collapsed="false">
      <c r="A44" s="24"/>
      <c r="B44" s="21"/>
      <c r="C44" s="21"/>
      <c r="D44" s="21"/>
      <c r="E44" s="23"/>
    </row>
    <row r="45" customFormat="false" ht="12.75" hidden="false" customHeight="false" outlineLevel="0" collapsed="false">
      <c r="A45" s="24" t="n">
        <v>5</v>
      </c>
      <c r="B45" s="21" t="s">
        <v>106</v>
      </c>
      <c r="C45" s="21"/>
      <c r="D45" s="21"/>
      <c r="E45" s="23"/>
    </row>
    <row r="46" customFormat="false" ht="12.75" hidden="false" customHeight="false" outlineLevel="0" collapsed="false">
      <c r="A46" s="24"/>
      <c r="B46" s="21" t="n">
        <v>5.1</v>
      </c>
      <c r="C46" s="21" t="s">
        <v>107</v>
      </c>
      <c r="D46" s="21"/>
      <c r="E46" s="23"/>
    </row>
    <row r="47" customFormat="false" ht="12.75" hidden="false" customHeight="false" outlineLevel="0" collapsed="false">
      <c r="A47" s="24"/>
      <c r="B47" s="21" t="n">
        <v>5.2</v>
      </c>
      <c r="C47" s="21" t="s">
        <v>108</v>
      </c>
      <c r="D47" s="21"/>
      <c r="E47" s="23"/>
    </row>
    <row r="48" customFormat="false" ht="12.75" hidden="false" customHeight="false" outlineLevel="0" collapsed="false">
      <c r="A48" s="24"/>
      <c r="B48" s="21" t="n">
        <v>5.3</v>
      </c>
      <c r="C48" s="21" t="s">
        <v>109</v>
      </c>
      <c r="D48" s="21"/>
      <c r="E48" s="23"/>
    </row>
    <row r="49" customFormat="false" ht="12.75" hidden="false" customHeight="false" outlineLevel="0" collapsed="false">
      <c r="A49" s="24"/>
      <c r="B49" s="21"/>
      <c r="C49" s="21"/>
      <c r="D49" s="21"/>
      <c r="E49" s="23"/>
    </row>
    <row r="50" customFormat="false" ht="12.75" hidden="false" customHeight="false" outlineLevel="0" collapsed="false">
      <c r="A50" s="24" t="n">
        <v>6</v>
      </c>
      <c r="B50" s="21" t="s">
        <v>110</v>
      </c>
      <c r="C50" s="21"/>
      <c r="D50" s="21"/>
      <c r="E50" s="23"/>
    </row>
    <row r="51" customFormat="false" ht="12.75" hidden="false" customHeight="false" outlineLevel="0" collapsed="false">
      <c r="A51" s="24"/>
      <c r="B51" s="21" t="n">
        <v>6.1</v>
      </c>
      <c r="C51" s="21" t="s">
        <v>111</v>
      </c>
      <c r="D51" s="21"/>
      <c r="E51" s="23"/>
    </row>
    <row r="52" customFormat="false" ht="12.75" hidden="false" customHeight="false" outlineLevel="0" collapsed="false">
      <c r="A52" s="24"/>
      <c r="B52" s="21" t="n">
        <v>6.2</v>
      </c>
      <c r="C52" s="21" t="s">
        <v>112</v>
      </c>
      <c r="D52" s="21"/>
      <c r="E52" s="23"/>
    </row>
    <row r="53" customFormat="false" ht="12.75" hidden="false" customHeight="false" outlineLevel="0" collapsed="false">
      <c r="A53" s="24"/>
      <c r="B53" s="21" t="n">
        <v>6.3</v>
      </c>
      <c r="C53" s="21" t="s">
        <v>113</v>
      </c>
      <c r="D53" s="21"/>
      <c r="E53" s="23"/>
    </row>
    <row r="54" customFormat="false" ht="12.75" hidden="false" customHeight="false" outlineLevel="0" collapsed="false">
      <c r="A54" s="24"/>
      <c r="B54" s="21"/>
      <c r="C54" s="21"/>
      <c r="D54" s="21"/>
      <c r="E54" s="23"/>
    </row>
    <row r="55" customFormat="false" ht="12.75" hidden="false" customHeight="false" outlineLevel="0" collapsed="false">
      <c r="A55" s="24" t="n">
        <v>7</v>
      </c>
      <c r="B55" s="21" t="s">
        <v>114</v>
      </c>
      <c r="C55" s="21"/>
      <c r="D55" s="21"/>
      <c r="E55" s="23"/>
    </row>
    <row r="56" customFormat="false" ht="12.75" hidden="false" customHeight="false" outlineLevel="0" collapsed="false">
      <c r="A56" s="24"/>
      <c r="B56" s="21" t="n">
        <v>7.1</v>
      </c>
      <c r="C56" s="21" t="s">
        <v>115</v>
      </c>
      <c r="D56" s="21"/>
      <c r="E56" s="23"/>
    </row>
    <row r="57" customFormat="false" ht="12.75" hidden="false" customHeight="false" outlineLevel="0" collapsed="false">
      <c r="A57" s="24"/>
      <c r="B57" s="21" t="n">
        <v>7.2</v>
      </c>
      <c r="C57" s="21" t="s">
        <v>116</v>
      </c>
      <c r="D57" s="21"/>
      <c r="E57" s="23"/>
    </row>
    <row r="58" customFormat="false" ht="12.75" hidden="false" customHeight="false" outlineLevel="0" collapsed="false">
      <c r="A58" s="24"/>
      <c r="B58" s="21"/>
      <c r="C58" s="21"/>
      <c r="D58" s="21"/>
      <c r="E58" s="23"/>
    </row>
    <row r="59" customFormat="false" ht="12.75" hidden="false" customHeight="false" outlineLevel="0" collapsed="false">
      <c r="A59" s="24" t="n">
        <v>8</v>
      </c>
      <c r="B59" s="21" t="s">
        <v>85</v>
      </c>
      <c r="C59" s="21"/>
      <c r="D59" s="21"/>
      <c r="E59" s="23"/>
    </row>
    <row r="60" customFormat="false" ht="12.75" hidden="false" customHeight="false" outlineLevel="0" collapsed="false">
      <c r="A60" s="24"/>
      <c r="B60" s="21" t="n">
        <v>8.1</v>
      </c>
      <c r="C60" s="21" t="s">
        <v>117</v>
      </c>
      <c r="D60" s="21"/>
      <c r="E60" s="23"/>
    </row>
    <row r="61" customFormat="false" ht="12.75" hidden="false" customHeight="false" outlineLevel="0" collapsed="false">
      <c r="A61" s="24"/>
      <c r="B61" s="21" t="n">
        <v>8.2</v>
      </c>
      <c r="C61" s="21" t="s">
        <v>118</v>
      </c>
      <c r="D61" s="21"/>
      <c r="E61" s="23"/>
    </row>
    <row r="62" customFormat="false" ht="12.75" hidden="false" customHeight="false" outlineLevel="0" collapsed="false">
      <c r="A62" s="24"/>
      <c r="B62" s="21" t="n">
        <v>8.3</v>
      </c>
      <c r="C62" s="21" t="s">
        <v>119</v>
      </c>
      <c r="D62" s="21"/>
      <c r="E62" s="23"/>
    </row>
    <row r="63" customFormat="false" ht="12.75" hidden="false" customHeight="false" outlineLevel="0" collapsed="false">
      <c r="A63" s="24"/>
      <c r="B63" s="21" t="n">
        <v>8.4</v>
      </c>
      <c r="C63" s="21" t="s">
        <v>120</v>
      </c>
      <c r="D63" s="21"/>
      <c r="E63" s="23"/>
    </row>
    <row r="64" customFormat="false" ht="12.75" hidden="false" customHeight="false" outlineLevel="0" collapsed="false">
      <c r="A64" s="24"/>
      <c r="B64" s="21" t="n">
        <v>8.5</v>
      </c>
      <c r="C64" s="21" t="s">
        <v>121</v>
      </c>
      <c r="D64" s="21"/>
      <c r="E64" s="23"/>
    </row>
    <row r="65" customFormat="false" ht="12.75" hidden="false" customHeight="false" outlineLevel="0" collapsed="false">
      <c r="A65" s="24"/>
      <c r="B65" s="21"/>
      <c r="C65" s="21"/>
      <c r="D65" s="21"/>
      <c r="E65" s="23"/>
    </row>
    <row r="66" customFormat="false" ht="12.75" hidden="false" customHeight="false" outlineLevel="0" collapsed="false">
      <c r="A66" s="24" t="n">
        <v>9</v>
      </c>
      <c r="B66" s="21" t="s">
        <v>86</v>
      </c>
      <c r="C66" s="21"/>
      <c r="D66" s="21"/>
      <c r="E66" s="23"/>
    </row>
    <row r="67" customFormat="false" ht="12.75" hidden="false" customHeight="false" outlineLevel="0" collapsed="false">
      <c r="A67" s="24"/>
      <c r="B67" s="21" t="n">
        <v>9.1</v>
      </c>
      <c r="C67" s="21" t="s">
        <v>122</v>
      </c>
      <c r="D67" s="21"/>
      <c r="E67" s="23"/>
    </row>
    <row r="68" customFormat="false" ht="12.75" hidden="false" customHeight="false" outlineLevel="0" collapsed="false">
      <c r="A68" s="24"/>
      <c r="B68" s="21" t="n">
        <v>9.2</v>
      </c>
      <c r="C68" s="21" t="s">
        <v>118</v>
      </c>
      <c r="D68" s="21"/>
      <c r="E68" s="23"/>
    </row>
    <row r="69" customFormat="false" ht="12.75" hidden="false" customHeight="false" outlineLevel="0" collapsed="false">
      <c r="A69" s="24"/>
      <c r="B69" s="21" t="n">
        <v>9.3</v>
      </c>
      <c r="C69" s="21" t="s">
        <v>119</v>
      </c>
      <c r="D69" s="21"/>
      <c r="E69" s="23"/>
    </row>
    <row r="70" customFormat="false" ht="12.75" hidden="false" customHeight="false" outlineLevel="0" collapsed="false">
      <c r="A70" s="24"/>
      <c r="B70" s="21" t="n">
        <v>9.4</v>
      </c>
      <c r="C70" s="21" t="s">
        <v>120</v>
      </c>
      <c r="D70" s="21"/>
      <c r="E70" s="23"/>
    </row>
    <row r="71" customFormat="false" ht="12.75" hidden="false" customHeight="false" outlineLevel="0" collapsed="false">
      <c r="A71" s="24"/>
      <c r="B71" s="21"/>
      <c r="C71" s="21"/>
      <c r="D71" s="21"/>
      <c r="E71" s="23"/>
    </row>
    <row r="72" customFormat="false" ht="12.75" hidden="false" customHeight="false" outlineLevel="0" collapsed="false">
      <c r="A72" s="24" t="n">
        <v>10</v>
      </c>
      <c r="B72" s="21" t="s">
        <v>87</v>
      </c>
      <c r="C72" s="21"/>
      <c r="D72" s="21"/>
      <c r="E72" s="23"/>
    </row>
    <row r="73" customFormat="false" ht="12.75" hidden="false" customHeight="false" outlineLevel="0" collapsed="false">
      <c r="A73" s="24"/>
      <c r="B73" s="21" t="n">
        <v>10.1</v>
      </c>
      <c r="C73" s="21" t="s">
        <v>122</v>
      </c>
      <c r="D73" s="21"/>
      <c r="E73" s="23"/>
    </row>
    <row r="74" customFormat="false" ht="12.75" hidden="false" customHeight="false" outlineLevel="0" collapsed="false">
      <c r="A74" s="24"/>
      <c r="B74" s="21" t="n">
        <v>10.2</v>
      </c>
      <c r="C74" s="21" t="s">
        <v>118</v>
      </c>
      <c r="D74" s="21"/>
      <c r="E74" s="23"/>
    </row>
    <row r="75" customFormat="false" ht="12.75" hidden="false" customHeight="false" outlineLevel="0" collapsed="false">
      <c r="A75" s="24"/>
      <c r="B75" s="21" t="n">
        <v>10.3</v>
      </c>
      <c r="C75" s="21" t="s">
        <v>119</v>
      </c>
      <c r="D75" s="21"/>
      <c r="E75" s="23"/>
    </row>
    <row r="76" customFormat="false" ht="12.75" hidden="false" customHeight="false" outlineLevel="0" collapsed="false">
      <c r="A76" s="24"/>
      <c r="B76" s="21" t="n">
        <v>10.4</v>
      </c>
      <c r="C76" s="21" t="s">
        <v>120</v>
      </c>
      <c r="D76" s="21"/>
      <c r="E76" s="23"/>
    </row>
    <row r="77" customFormat="false" ht="12.75" hidden="false" customHeight="false" outlineLevel="0" collapsed="false">
      <c r="A77" s="24"/>
      <c r="B77" s="21"/>
      <c r="C77" s="21"/>
      <c r="D77" s="21"/>
      <c r="E77" s="23"/>
    </row>
    <row r="78" customFormat="false" ht="12.75" hidden="false" customHeight="false" outlineLevel="0" collapsed="false">
      <c r="A78" s="24" t="n">
        <v>11</v>
      </c>
      <c r="B78" s="21" t="s">
        <v>123</v>
      </c>
      <c r="C78" s="21"/>
      <c r="D78" s="21"/>
      <c r="E78" s="23"/>
    </row>
    <row r="79" customFormat="false" ht="12.75" hidden="false" customHeight="false" outlineLevel="0" collapsed="false">
      <c r="A79" s="24"/>
      <c r="B79" s="21" t="n">
        <f aca="false">A78+0.1</f>
        <v>11.1</v>
      </c>
      <c r="C79" s="21" t="s">
        <v>124</v>
      </c>
      <c r="D79" s="21"/>
      <c r="E79" s="23"/>
    </row>
    <row r="80" customFormat="false" ht="12.75" hidden="false" customHeight="false" outlineLevel="0" collapsed="false">
      <c r="A80" s="24"/>
      <c r="B80" s="21" t="n">
        <f aca="false">B79+0.1</f>
        <v>11.2</v>
      </c>
      <c r="C80" s="21" t="s">
        <v>125</v>
      </c>
      <c r="D80" s="21"/>
      <c r="E80" s="23"/>
    </row>
    <row r="81" customFormat="false" ht="12.75" hidden="false" customHeight="false" outlineLevel="0" collapsed="false">
      <c r="A81" s="24"/>
      <c r="B81" s="21"/>
      <c r="C81" s="21"/>
      <c r="D81" s="21"/>
      <c r="E81" s="23"/>
    </row>
    <row r="82" customFormat="false" ht="12.75" hidden="false" customHeight="false" outlineLevel="0" collapsed="false">
      <c r="A82" s="24"/>
      <c r="B82" s="21"/>
      <c r="C82" s="21"/>
      <c r="D82" s="21"/>
      <c r="E82" s="23"/>
    </row>
    <row r="83" customFormat="false" ht="12.75" hidden="false" customHeight="false" outlineLevel="0" collapsed="false">
      <c r="A83" s="24"/>
      <c r="B83" s="21"/>
      <c r="C83" s="21"/>
      <c r="D83" s="21"/>
      <c r="E83" s="23"/>
    </row>
    <row r="84" customFormat="false" ht="12.75" hidden="false" customHeight="false" outlineLevel="0" collapsed="false">
      <c r="A84" s="24"/>
      <c r="B84" s="21"/>
      <c r="C84" s="21"/>
      <c r="D84" s="21"/>
      <c r="E84" s="23"/>
    </row>
    <row r="85" customFormat="false" ht="13.5" hidden="false" customHeight="false" outlineLevel="0" collapsed="false">
      <c r="A85" s="31"/>
      <c r="B85" s="33"/>
      <c r="C85" s="33"/>
      <c r="D85" s="33"/>
      <c r="E85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75"/>
  <sheetViews>
    <sheetView showFormulas="false" showGridLines="true" showRowColHeaders="true" showZeros="true" rightToLeft="false" tabSelected="false" showOutlineSymbols="true" defaultGridColor="true" view="normal" topLeftCell="L1" colorId="64" zoomScale="75" zoomScaleNormal="75" zoomScalePageLayoutView="100" workbookViewId="0">
      <selection pane="topLeft" activeCell="Z11" activeCellId="0" sqref="Z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4.99"/>
    <col collapsed="false" customWidth="true" hidden="false" outlineLevel="0" max="3" min="3" style="0" width="119.28"/>
    <col collapsed="false" customWidth="true" hidden="false" outlineLevel="0" max="5" min="5" style="0" width="10.85"/>
    <col collapsed="false" customWidth="true" hidden="false" outlineLevel="0" max="7" min="7" style="0" width="11.99"/>
    <col collapsed="false" customWidth="true" hidden="false" outlineLevel="0" max="13" min="13" style="0" width="14.28"/>
    <col collapsed="false" customWidth="true" hidden="false" outlineLevel="0" max="18" min="18" style="0" width="13.14"/>
    <col collapsed="false" customWidth="true" hidden="false" outlineLevel="0" max="19" min="19" style="0" width="15.41"/>
    <col collapsed="false" customWidth="true" hidden="false" outlineLevel="0" max="21" min="21" style="0" width="25.7"/>
    <col collapsed="false" customWidth="true" hidden="false" outlineLevel="0" max="22" min="22" style="0" width="14.14"/>
    <col collapsed="false" customWidth="true" hidden="false" outlineLevel="0" max="24" min="24" style="0" width="14.41"/>
    <col collapsed="false" customWidth="true" hidden="false" outlineLevel="0" max="25" min="25" style="0" width="16.56"/>
  </cols>
  <sheetData>
    <row r="1" customFormat="false" ht="13.5" hidden="false" customHeight="false" outlineLevel="0" collapsed="false">
      <c r="C1" s="45" t="s">
        <v>20</v>
      </c>
    </row>
    <row r="2" customFormat="false" ht="26.25" hidden="false" customHeight="false" outlineLevel="0" collapsed="false">
      <c r="C2" s="46" t="s">
        <v>126</v>
      </c>
      <c r="D2" s="41" t="s">
        <v>20</v>
      </c>
      <c r="E2" s="19"/>
      <c r="F2" s="47" t="n">
        <v>1</v>
      </c>
      <c r="G2" s="19"/>
      <c r="H2" s="41" t="s">
        <v>20</v>
      </c>
      <c r="I2" s="19"/>
      <c r="J2" s="41" t="s">
        <v>20</v>
      </c>
      <c r="K2" s="19"/>
      <c r="L2" s="41" t="s">
        <v>20</v>
      </c>
      <c r="M2" s="19"/>
      <c r="N2" s="41" t="s">
        <v>20</v>
      </c>
      <c r="O2" s="19"/>
      <c r="P2" s="41" t="s">
        <v>20</v>
      </c>
      <c r="Q2" s="19"/>
      <c r="R2" s="41" t="s">
        <v>20</v>
      </c>
      <c r="S2" s="19"/>
      <c r="T2" s="41" t="s">
        <v>20</v>
      </c>
      <c r="U2" s="19"/>
      <c r="V2" s="41" t="s">
        <v>20</v>
      </c>
      <c r="W2" s="19"/>
      <c r="X2" s="41" t="s">
        <v>20</v>
      </c>
      <c r="Y2" s="19"/>
    </row>
    <row r="3" customFormat="false" ht="12.75" hidden="false" customHeight="false" outlineLevel="0" collapsed="false">
      <c r="D3" s="24" t="s">
        <v>127</v>
      </c>
      <c r="E3" s="23" t="s">
        <v>128</v>
      </c>
      <c r="F3" s="21" t="s">
        <v>127</v>
      </c>
      <c r="G3" s="23" t="s">
        <v>128</v>
      </c>
      <c r="H3" s="24" t="s">
        <v>127</v>
      </c>
      <c r="I3" s="23" t="s">
        <v>128</v>
      </c>
      <c r="J3" s="24" t="s">
        <v>127</v>
      </c>
      <c r="K3" s="23" t="s">
        <v>128</v>
      </c>
      <c r="L3" s="24" t="s">
        <v>127</v>
      </c>
      <c r="M3" s="23" t="s">
        <v>128</v>
      </c>
      <c r="N3" s="24" t="s">
        <v>127</v>
      </c>
      <c r="O3" s="23" t="s">
        <v>128</v>
      </c>
      <c r="P3" s="24" t="s">
        <v>127</v>
      </c>
      <c r="Q3" s="23" t="s">
        <v>128</v>
      </c>
      <c r="R3" s="24" t="s">
        <v>127</v>
      </c>
      <c r="S3" s="23" t="s">
        <v>128</v>
      </c>
      <c r="T3" s="24" t="s">
        <v>127</v>
      </c>
      <c r="U3" s="23" t="s">
        <v>128</v>
      </c>
      <c r="V3" s="24" t="s">
        <v>127</v>
      </c>
      <c r="W3" s="23" t="s">
        <v>128</v>
      </c>
      <c r="X3" s="24" t="s">
        <v>127</v>
      </c>
      <c r="Y3" s="23" t="s">
        <v>128</v>
      </c>
    </row>
    <row r="4" customFormat="false" ht="12.75" hidden="false" customHeight="false" outlineLevel="0" collapsed="false">
      <c r="C4" s="45" t="n">
        <v>36511</v>
      </c>
      <c r="D4" s="24" t="s">
        <v>129</v>
      </c>
      <c r="E4" s="23" t="s">
        <v>129</v>
      </c>
      <c r="F4" s="21" t="s">
        <v>129</v>
      </c>
      <c r="G4" s="23" t="s">
        <v>129</v>
      </c>
      <c r="H4" s="24" t="s">
        <v>129</v>
      </c>
      <c r="I4" s="23" t="s">
        <v>129</v>
      </c>
      <c r="J4" s="24" t="s">
        <v>129</v>
      </c>
      <c r="K4" s="23" t="s">
        <v>129</v>
      </c>
      <c r="L4" s="24" t="s">
        <v>129</v>
      </c>
      <c r="M4" s="23" t="s">
        <v>129</v>
      </c>
      <c r="N4" s="24" t="s">
        <v>129</v>
      </c>
      <c r="O4" s="23" t="s">
        <v>129</v>
      </c>
      <c r="P4" s="24" t="s">
        <v>129</v>
      </c>
      <c r="Q4" s="23" t="s">
        <v>129</v>
      </c>
      <c r="R4" s="24" t="s">
        <v>129</v>
      </c>
      <c r="S4" s="23" t="s">
        <v>129</v>
      </c>
      <c r="T4" s="24" t="s">
        <v>129</v>
      </c>
      <c r="U4" s="23" t="s">
        <v>129</v>
      </c>
      <c r="V4" s="24" t="s">
        <v>129</v>
      </c>
      <c r="W4" s="23" t="s">
        <v>129</v>
      </c>
      <c r="X4" s="24" t="s">
        <v>129</v>
      </c>
      <c r="Y4" s="23" t="s">
        <v>129</v>
      </c>
    </row>
    <row r="5" customFormat="false" ht="12.75" hidden="false" customHeight="false" outlineLevel="0" collapsed="false">
      <c r="C5" s="48" t="s">
        <v>130</v>
      </c>
      <c r="D5" s="49" t="n">
        <f aca="false">SUM(D8:D47)</f>
        <v>39.5</v>
      </c>
      <c r="E5" s="50" t="n">
        <f aca="false">SUM(E8:E47)</f>
        <v>561</v>
      </c>
      <c r="F5" s="30" t="n">
        <f aca="false">SUM(F8:F47)</f>
        <v>5</v>
      </c>
      <c r="G5" s="50" t="n">
        <f aca="false">SUM(G8:G47)</f>
        <v>22</v>
      </c>
      <c r="H5" s="49" t="n">
        <f aca="false">SUM(H8:H47)</f>
        <v>5</v>
      </c>
      <c r="I5" s="50" t="n">
        <f aca="false">SUM(I8:I47)</f>
        <v>59</v>
      </c>
      <c r="J5" s="49" t="n">
        <f aca="false">SUM(J8:J47)</f>
        <v>5.5</v>
      </c>
      <c r="K5" s="50" t="n">
        <f aca="false">SUM(K8:K47)</f>
        <v>144</v>
      </c>
      <c r="L5" s="49" t="n">
        <f aca="false">SUM(L8:L47)</f>
        <v>4</v>
      </c>
      <c r="M5" s="50" t="n">
        <f aca="false">SUM(M8:M47)</f>
        <v>82</v>
      </c>
      <c r="N5" s="49" t="n">
        <f aca="false">SUM(N8:N47)</f>
        <v>4</v>
      </c>
      <c r="O5" s="50" t="n">
        <f aca="false">SUM(O8:O47)</f>
        <v>57</v>
      </c>
      <c r="P5" s="49" t="n">
        <f aca="false">SUM(P8:P47)</f>
        <v>2</v>
      </c>
      <c r="Q5" s="50" t="n">
        <f aca="false">SUM(Q8:Q47)</f>
        <v>11</v>
      </c>
      <c r="R5" s="49" t="n">
        <f aca="false">SUM(R8:R47)</f>
        <v>4</v>
      </c>
      <c r="S5" s="50" t="n">
        <f aca="false">SUM(S8:S47)</f>
        <v>59</v>
      </c>
      <c r="T5" s="49" t="n">
        <f aca="false">SUM(T8:T47)</f>
        <v>2</v>
      </c>
      <c r="U5" s="50" t="n">
        <f aca="false">SUM(U8:U47)</f>
        <v>20</v>
      </c>
      <c r="V5" s="49" t="n">
        <f aca="false">SUM(V8:V47)</f>
        <v>3</v>
      </c>
      <c r="W5" s="50" t="n">
        <f aca="false">SUM(W8:W47)</f>
        <v>33</v>
      </c>
      <c r="X5" s="49" t="n">
        <f aca="false">SUM(X8:X47)</f>
        <v>5</v>
      </c>
      <c r="Y5" s="50" t="n">
        <f aca="false">SUM(Y8:Y47)</f>
        <v>74</v>
      </c>
    </row>
    <row r="6" customFormat="false" ht="12.75" hidden="false" customHeight="false" outlineLevel="0" collapsed="false">
      <c r="C6" s="48"/>
      <c r="D6" s="49"/>
      <c r="E6" s="50"/>
      <c r="F6" s="30"/>
      <c r="G6" s="50"/>
      <c r="H6" s="49"/>
      <c r="I6" s="50"/>
      <c r="J6" s="49"/>
      <c r="K6" s="50"/>
      <c r="L6" s="49"/>
      <c r="M6" s="50"/>
      <c r="N6" s="49"/>
      <c r="O6" s="50"/>
      <c r="P6" s="49"/>
      <c r="Q6" s="50"/>
      <c r="R6" s="49"/>
      <c r="S6" s="50"/>
      <c r="T6" s="49"/>
      <c r="U6" s="50"/>
      <c r="V6" s="49"/>
      <c r="W6" s="50"/>
      <c r="X6" s="49"/>
      <c r="Y6" s="50"/>
    </row>
    <row r="7" customFormat="false" ht="12.75" hidden="false" customHeight="false" outlineLevel="0" collapsed="false">
      <c r="C7" s="48"/>
      <c r="D7" s="51" t="s">
        <v>131</v>
      </c>
      <c r="E7" s="23"/>
      <c r="F7" s="52" t="str">
        <f aca="false">deliverables!$B$13</f>
        <v>Executive Summary</v>
      </c>
      <c r="G7" s="23"/>
      <c r="H7" s="52" t="str">
        <f aca="false">deliverables!$B$23</f>
        <v>Introduction</v>
      </c>
      <c r="I7" s="23"/>
      <c r="J7" s="52" t="str">
        <f aca="false">deliverables!$B$28</f>
        <v>Facility Design</v>
      </c>
      <c r="K7" s="23"/>
      <c r="L7" s="52" t="str">
        <f aca="false">deliverables!$B$38</f>
        <v>Station Performance</v>
      </c>
      <c r="M7" s="23"/>
      <c r="N7" s="52" t="str">
        <f aca="false">deliverables!$B$45</f>
        <v>Project Costs</v>
      </c>
      <c r="O7" s="23"/>
      <c r="P7" s="52" t="str">
        <f aca="false">deliverables!$B$50</f>
        <v>Project Schedule</v>
      </c>
      <c r="Q7" s="23"/>
      <c r="R7" s="52" t="str">
        <f aca="false">deliverables!$B$59</f>
        <v>Contracts and Agreements</v>
      </c>
      <c r="S7" s="23"/>
      <c r="T7" s="52" t="str">
        <f aca="false">deliverables!$B$66</f>
        <v>Risk and Insurance Assessment</v>
      </c>
      <c r="U7" s="23"/>
      <c r="V7" s="52" t="str">
        <f aca="false">deliverables!$B$72</f>
        <v>Economic Analysis</v>
      </c>
      <c r="W7" s="23"/>
      <c r="X7" s="52" t="str">
        <f aca="false">deliverables!$B$78</f>
        <v>Default Considerations</v>
      </c>
      <c r="Y7" s="23"/>
      <c r="Z7" s="52" t="s">
        <v>20</v>
      </c>
    </row>
    <row r="8" customFormat="false" ht="12.75" hidden="false" customHeight="false" outlineLevel="0" collapsed="false">
      <c r="A8" s="0" t="n">
        <v>1</v>
      </c>
      <c r="B8" s="0" t="s">
        <v>132</v>
      </c>
      <c r="D8" s="49" t="n">
        <f aca="false">F8+H8+J8+L8+N8+P8+R8+T8+V8+X8</f>
        <v>2.5</v>
      </c>
      <c r="E8" s="50" t="n">
        <f aca="false">G8+I8+K8+M8+O8+Q8+S8+U8+W8+Y8</f>
        <v>0</v>
      </c>
      <c r="F8" s="30" t="n">
        <v>2</v>
      </c>
      <c r="G8" s="50" t="n">
        <v>0</v>
      </c>
      <c r="H8" s="49" t="n">
        <v>0</v>
      </c>
      <c r="I8" s="50" t="n">
        <v>0</v>
      </c>
      <c r="J8" s="49" t="n">
        <v>0.5</v>
      </c>
      <c r="K8" s="50" t="n">
        <v>0</v>
      </c>
      <c r="L8" s="49" t="n">
        <v>0</v>
      </c>
      <c r="M8" s="50" t="n">
        <v>0</v>
      </c>
      <c r="N8" s="49" t="n">
        <v>0</v>
      </c>
      <c r="O8" s="50" t="n">
        <v>0</v>
      </c>
      <c r="P8" s="49" t="n">
        <v>0</v>
      </c>
      <c r="Q8" s="50" t="n">
        <v>0</v>
      </c>
      <c r="R8" s="49" t="n">
        <v>0</v>
      </c>
      <c r="S8" s="50" t="n">
        <v>0</v>
      </c>
      <c r="T8" s="49" t="n">
        <v>0</v>
      </c>
      <c r="U8" s="50" t="n">
        <v>0</v>
      </c>
      <c r="V8" s="49" t="n">
        <v>0</v>
      </c>
      <c r="W8" s="50" t="n">
        <v>0</v>
      </c>
      <c r="X8" s="49" t="n">
        <v>0</v>
      </c>
      <c r="Y8" s="50" t="n">
        <v>0</v>
      </c>
    </row>
    <row r="9" customFormat="false" ht="12.75" hidden="false" customHeight="false" outlineLevel="0" collapsed="false">
      <c r="D9" s="49"/>
      <c r="E9" s="50"/>
      <c r="F9" s="30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9"/>
      <c r="U9" s="50"/>
      <c r="V9" s="49"/>
      <c r="W9" s="50"/>
      <c r="X9" s="49"/>
      <c r="Y9" s="50"/>
    </row>
    <row r="10" customFormat="false" ht="12.75" hidden="false" customHeight="false" outlineLevel="0" collapsed="false">
      <c r="A10" s="0" t="n">
        <v>2</v>
      </c>
      <c r="B10" s="0" t="s">
        <v>133</v>
      </c>
      <c r="D10" s="49" t="n">
        <f aca="false">F10+H10+J10+L10+N10+P10+R10+T10+V10+X10</f>
        <v>6</v>
      </c>
      <c r="E10" s="50" t="n">
        <f aca="false">G10+I10+K10+M10+O10+Q10+S10+U10+W10+Y10</f>
        <v>18</v>
      </c>
      <c r="F10" s="30" t="n">
        <v>0</v>
      </c>
      <c r="G10" s="50" t="n">
        <v>0</v>
      </c>
      <c r="H10" s="49" t="n">
        <v>1</v>
      </c>
      <c r="I10" s="50" t="n">
        <v>0</v>
      </c>
      <c r="J10" s="49" t="n">
        <v>1</v>
      </c>
      <c r="K10" s="50" t="n">
        <v>4</v>
      </c>
      <c r="L10" s="49" t="n">
        <v>1</v>
      </c>
      <c r="M10" s="50" t="n">
        <v>2</v>
      </c>
      <c r="N10" s="49" t="n">
        <v>1</v>
      </c>
      <c r="O10" s="50" t="n">
        <v>3</v>
      </c>
      <c r="P10" s="49" t="n">
        <v>0</v>
      </c>
      <c r="Q10" s="50" t="n">
        <v>0</v>
      </c>
      <c r="R10" s="49" t="n">
        <v>1</v>
      </c>
      <c r="S10" s="50" t="n">
        <v>4</v>
      </c>
      <c r="T10" s="49" t="n">
        <v>0</v>
      </c>
      <c r="U10" s="50" t="n">
        <v>1</v>
      </c>
      <c r="V10" s="49" t="n">
        <v>0</v>
      </c>
      <c r="W10" s="50" t="n">
        <v>0</v>
      </c>
      <c r="X10" s="49" t="n">
        <v>1</v>
      </c>
      <c r="Y10" s="50" t="n">
        <v>4</v>
      </c>
    </row>
    <row r="11" customFormat="false" ht="12.75" hidden="false" customHeight="false" outlineLevel="0" collapsed="false">
      <c r="B11" s="0" t="s">
        <v>134</v>
      </c>
      <c r="D11" s="49"/>
      <c r="E11" s="50"/>
      <c r="F11" s="30"/>
      <c r="G11" s="50"/>
      <c r="H11" s="49"/>
      <c r="I11" s="50"/>
      <c r="J11" s="49"/>
      <c r="K11" s="50"/>
      <c r="L11" s="49"/>
      <c r="M11" s="50"/>
      <c r="N11" s="49"/>
      <c r="O11" s="50"/>
      <c r="P11" s="49"/>
      <c r="Q11" s="50"/>
      <c r="R11" s="49"/>
      <c r="S11" s="50"/>
      <c r="T11" s="49"/>
      <c r="U11" s="50"/>
      <c r="V11" s="49"/>
      <c r="W11" s="50"/>
      <c r="X11" s="49"/>
      <c r="Y11" s="50"/>
    </row>
    <row r="12" customFormat="false" ht="12.75" hidden="false" customHeight="false" outlineLevel="0" collapsed="false">
      <c r="D12" s="49"/>
      <c r="E12" s="50"/>
      <c r="F12" s="30"/>
      <c r="G12" s="50"/>
      <c r="H12" s="49"/>
      <c r="I12" s="50"/>
      <c r="J12" s="49"/>
      <c r="K12" s="50"/>
      <c r="L12" s="49"/>
      <c r="M12" s="50"/>
      <c r="N12" s="49"/>
      <c r="O12" s="50"/>
      <c r="P12" s="49"/>
      <c r="Q12" s="50"/>
      <c r="R12" s="49"/>
      <c r="S12" s="50"/>
      <c r="T12" s="49"/>
      <c r="U12" s="50"/>
      <c r="V12" s="49"/>
      <c r="W12" s="50"/>
      <c r="X12" s="49"/>
      <c r="Y12" s="50"/>
    </row>
    <row r="13" customFormat="false" ht="12.75" hidden="false" customHeight="false" outlineLevel="0" collapsed="false">
      <c r="A13" s="0" t="n">
        <v>3</v>
      </c>
      <c r="B13" s="0" t="s">
        <v>135</v>
      </c>
      <c r="D13" s="49" t="n">
        <f aca="false">F13+H13+J13+L13+N13+P13+R13+T13+V13+X13</f>
        <v>0</v>
      </c>
      <c r="E13" s="50" t="n">
        <f aca="false">G13+I13+K13+M13+O13+Q13+S13+U13+W13+Y13</f>
        <v>14</v>
      </c>
      <c r="F13" s="30" t="n">
        <v>0</v>
      </c>
      <c r="G13" s="50" t="n">
        <v>0</v>
      </c>
      <c r="H13" s="49" t="n">
        <v>0</v>
      </c>
      <c r="I13" s="50" t="n">
        <v>0</v>
      </c>
      <c r="J13" s="49" t="n">
        <v>0</v>
      </c>
      <c r="K13" s="50" t="n">
        <v>4</v>
      </c>
      <c r="L13" s="49" t="n">
        <v>0</v>
      </c>
      <c r="M13" s="50" t="n">
        <v>1</v>
      </c>
      <c r="N13" s="49" t="n">
        <v>0</v>
      </c>
      <c r="O13" s="50" t="n">
        <v>4</v>
      </c>
      <c r="P13" s="49" t="n">
        <v>0</v>
      </c>
      <c r="Q13" s="50" t="n">
        <v>0</v>
      </c>
      <c r="R13" s="49" t="n">
        <v>0</v>
      </c>
      <c r="S13" s="50" t="n">
        <v>2</v>
      </c>
      <c r="T13" s="49" t="n">
        <v>0</v>
      </c>
      <c r="U13" s="50" t="n">
        <v>1</v>
      </c>
      <c r="V13" s="49" t="n">
        <v>0</v>
      </c>
      <c r="W13" s="50" t="n">
        <v>0</v>
      </c>
      <c r="X13" s="49" t="n">
        <v>0</v>
      </c>
      <c r="Y13" s="50" t="n">
        <v>2</v>
      </c>
    </row>
    <row r="14" customFormat="false" ht="12.75" hidden="false" customHeight="false" outlineLevel="0" collapsed="false">
      <c r="B14" s="0" t="s">
        <v>136</v>
      </c>
      <c r="D14" s="49"/>
      <c r="E14" s="50"/>
      <c r="F14" s="30"/>
      <c r="G14" s="50"/>
      <c r="H14" s="49"/>
      <c r="I14" s="50"/>
      <c r="J14" s="49"/>
      <c r="K14" s="50"/>
      <c r="L14" s="49"/>
      <c r="M14" s="50"/>
      <c r="N14" s="49"/>
      <c r="O14" s="50"/>
      <c r="P14" s="49"/>
      <c r="Q14" s="50"/>
      <c r="R14" s="49"/>
      <c r="S14" s="50"/>
      <c r="T14" s="49"/>
      <c r="U14" s="50"/>
      <c r="V14" s="49"/>
      <c r="W14" s="50"/>
      <c r="X14" s="49"/>
      <c r="Y14" s="50"/>
    </row>
    <row r="15" customFormat="false" ht="12.75" hidden="false" customHeight="false" outlineLevel="0" collapsed="false">
      <c r="D15" s="49"/>
      <c r="E15" s="50"/>
      <c r="F15" s="30"/>
      <c r="G15" s="50"/>
      <c r="H15" s="49"/>
      <c r="I15" s="50"/>
      <c r="J15" s="49"/>
      <c r="K15" s="50"/>
      <c r="L15" s="49"/>
      <c r="M15" s="50"/>
      <c r="N15" s="49"/>
      <c r="O15" s="50"/>
      <c r="P15" s="49"/>
      <c r="Q15" s="50"/>
      <c r="R15" s="49"/>
      <c r="S15" s="50"/>
      <c r="T15" s="49"/>
      <c r="U15" s="50"/>
      <c r="V15" s="49"/>
      <c r="W15" s="50"/>
      <c r="X15" s="49"/>
      <c r="Y15" s="50"/>
    </row>
    <row r="16" customFormat="false" ht="12.75" hidden="false" customHeight="false" outlineLevel="0" collapsed="false">
      <c r="A16" s="0" t="n">
        <v>4</v>
      </c>
      <c r="B16" s="0" t="s">
        <v>137</v>
      </c>
      <c r="D16" s="49" t="n">
        <f aca="false">F16+H16+J16+L16+N16+P16+R16+T16+V16+X16</f>
        <v>3</v>
      </c>
      <c r="E16" s="50" t="n">
        <f aca="false">G16+I16+K16+M16+O16+Q16+S16+U16+W16+Y16</f>
        <v>6</v>
      </c>
      <c r="F16" s="30" t="n">
        <v>2</v>
      </c>
      <c r="G16" s="50" t="n">
        <v>4</v>
      </c>
      <c r="H16" s="49" t="n">
        <v>0</v>
      </c>
      <c r="I16" s="50" t="n">
        <v>0</v>
      </c>
      <c r="J16" s="49" t="n">
        <v>1</v>
      </c>
      <c r="K16" s="50" t="n">
        <v>2</v>
      </c>
      <c r="L16" s="49" t="n">
        <v>0</v>
      </c>
      <c r="M16" s="50" t="n">
        <v>0</v>
      </c>
      <c r="N16" s="49" t="n">
        <v>0</v>
      </c>
      <c r="O16" s="50" t="n">
        <v>0</v>
      </c>
      <c r="P16" s="49" t="n">
        <v>0</v>
      </c>
      <c r="Q16" s="50" t="n">
        <v>0</v>
      </c>
      <c r="R16" s="49" t="n">
        <v>0</v>
      </c>
      <c r="S16" s="50" t="n">
        <v>0</v>
      </c>
      <c r="T16" s="49" t="n">
        <v>0</v>
      </c>
      <c r="U16" s="50" t="n">
        <v>0</v>
      </c>
      <c r="V16" s="49" t="n">
        <v>0</v>
      </c>
      <c r="W16" s="50" t="n">
        <v>0</v>
      </c>
      <c r="X16" s="49" t="n">
        <v>0</v>
      </c>
      <c r="Y16" s="50" t="n">
        <v>0</v>
      </c>
    </row>
    <row r="17" customFormat="false" ht="12.75" hidden="false" customHeight="false" outlineLevel="0" collapsed="false">
      <c r="D17" s="49"/>
      <c r="E17" s="50"/>
      <c r="F17" s="30"/>
      <c r="G17" s="50"/>
      <c r="H17" s="49"/>
      <c r="I17" s="50"/>
      <c r="J17" s="49"/>
      <c r="K17" s="50"/>
      <c r="L17" s="49"/>
      <c r="M17" s="50"/>
      <c r="N17" s="49"/>
      <c r="O17" s="50"/>
      <c r="P17" s="49"/>
      <c r="Q17" s="50"/>
      <c r="R17" s="49"/>
      <c r="S17" s="50"/>
      <c r="T17" s="49"/>
      <c r="U17" s="50"/>
      <c r="V17" s="49"/>
      <c r="W17" s="50"/>
      <c r="X17" s="49"/>
      <c r="Y17" s="50"/>
    </row>
    <row r="18" customFormat="false" ht="12.75" hidden="false" customHeight="false" outlineLevel="0" collapsed="false">
      <c r="A18" s="0" t="n">
        <v>5</v>
      </c>
      <c r="B18" s="0" t="s">
        <v>138</v>
      </c>
      <c r="D18" s="49" t="n">
        <f aca="false">F18+H18+J18+L18+N18+P18+R18+T18+V18+X18</f>
        <v>9.5</v>
      </c>
      <c r="E18" s="50" t="n">
        <f aca="false">G18+I18+K18+M18+O18+Q18+S18+U18+W18+Y18</f>
        <v>28</v>
      </c>
      <c r="F18" s="30" t="n">
        <v>0</v>
      </c>
      <c r="G18" s="50" t="n">
        <v>0</v>
      </c>
      <c r="H18" s="49" t="n">
        <v>2</v>
      </c>
      <c r="I18" s="50" t="n">
        <v>4</v>
      </c>
      <c r="J18" s="49" t="n">
        <v>1</v>
      </c>
      <c r="K18" s="50" t="n">
        <v>4</v>
      </c>
      <c r="L18" s="49" t="n">
        <v>1</v>
      </c>
      <c r="M18" s="50" t="n">
        <v>2</v>
      </c>
      <c r="N18" s="49" t="n">
        <v>1</v>
      </c>
      <c r="O18" s="50" t="n">
        <v>3</v>
      </c>
      <c r="P18" s="49" t="n">
        <v>0</v>
      </c>
      <c r="Q18" s="50" t="n">
        <v>0</v>
      </c>
      <c r="R18" s="49" t="n">
        <v>1</v>
      </c>
      <c r="S18" s="50" t="n">
        <v>6</v>
      </c>
      <c r="T18" s="49" t="n">
        <v>0.5</v>
      </c>
      <c r="U18" s="50" t="n">
        <v>1</v>
      </c>
      <c r="V18" s="49" t="n">
        <v>1</v>
      </c>
      <c r="W18" s="50" t="n">
        <v>2</v>
      </c>
      <c r="X18" s="49" t="n">
        <v>2</v>
      </c>
      <c r="Y18" s="50" t="n">
        <v>6</v>
      </c>
    </row>
    <row r="19" customFormat="false" ht="12.75" hidden="false" customHeight="false" outlineLevel="0" collapsed="false">
      <c r="C19" s="0" t="s">
        <v>139</v>
      </c>
      <c r="D19" s="49"/>
      <c r="E19" s="50"/>
      <c r="F19" s="30"/>
      <c r="G19" s="50"/>
      <c r="H19" s="49"/>
      <c r="I19" s="50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</row>
    <row r="20" customFormat="false" ht="12.75" hidden="false" customHeight="false" outlineLevel="0" collapsed="false">
      <c r="D20" s="49"/>
      <c r="E20" s="50"/>
      <c r="F20" s="30"/>
      <c r="G20" s="50"/>
      <c r="H20" s="49"/>
      <c r="I20" s="50"/>
      <c r="J20" s="49"/>
      <c r="K20" s="50"/>
      <c r="L20" s="49"/>
      <c r="M20" s="50"/>
      <c r="N20" s="49"/>
      <c r="O20" s="50"/>
      <c r="P20" s="49"/>
      <c r="Q20" s="50"/>
      <c r="R20" s="49"/>
      <c r="S20" s="50"/>
      <c r="T20" s="49"/>
      <c r="U20" s="50"/>
      <c r="V20" s="49"/>
      <c r="W20" s="50"/>
      <c r="X20" s="49"/>
      <c r="Y20" s="50"/>
    </row>
    <row r="21" customFormat="false" ht="12.75" hidden="false" customHeight="false" outlineLevel="0" collapsed="false">
      <c r="A21" s="0" t="n">
        <v>6</v>
      </c>
      <c r="B21" s="0" t="s">
        <v>140</v>
      </c>
      <c r="D21" s="49" t="n">
        <f aca="false">F21+H21+J21+L21+N21+P21+R21+T21+V21+X21</f>
        <v>0</v>
      </c>
      <c r="E21" s="50" t="n">
        <f aca="false">G21+I21+K21+M21+O21+Q21+S21+U21+W21+Y21</f>
        <v>48</v>
      </c>
      <c r="F21" s="30" t="n">
        <v>0</v>
      </c>
      <c r="G21" s="50" t="n">
        <v>0</v>
      </c>
      <c r="H21" s="49" t="n">
        <v>0</v>
      </c>
      <c r="I21" s="50" t="n">
        <v>8</v>
      </c>
      <c r="J21" s="49" t="n">
        <v>0</v>
      </c>
      <c r="K21" s="50" t="n">
        <v>12</v>
      </c>
      <c r="L21" s="49" t="n">
        <v>0</v>
      </c>
      <c r="M21" s="50" t="n">
        <v>4</v>
      </c>
      <c r="N21" s="49" t="n">
        <v>0</v>
      </c>
      <c r="O21" s="50" t="n">
        <v>8</v>
      </c>
      <c r="P21" s="49" t="n">
        <v>0</v>
      </c>
      <c r="Q21" s="50" t="n">
        <v>2</v>
      </c>
      <c r="R21" s="49" t="n">
        <v>0</v>
      </c>
      <c r="S21" s="50" t="n">
        <v>4</v>
      </c>
      <c r="T21" s="49" t="n">
        <v>0</v>
      </c>
      <c r="U21" s="50" t="n">
        <v>2</v>
      </c>
      <c r="V21" s="49" t="n">
        <v>0</v>
      </c>
      <c r="W21" s="50" t="n">
        <v>4</v>
      </c>
      <c r="X21" s="49" t="n">
        <v>0</v>
      </c>
      <c r="Y21" s="50" t="n">
        <v>4</v>
      </c>
    </row>
    <row r="22" customFormat="false" ht="12.75" hidden="false" customHeight="false" outlineLevel="0" collapsed="false">
      <c r="D22" s="49"/>
      <c r="E22" s="50"/>
      <c r="F22" s="30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49"/>
      <c r="U22" s="50"/>
      <c r="V22" s="49"/>
      <c r="W22" s="50"/>
      <c r="X22" s="49"/>
      <c r="Y22" s="50"/>
    </row>
    <row r="23" customFormat="false" ht="12.75" hidden="false" customHeight="false" outlineLevel="0" collapsed="false">
      <c r="A23" s="0" t="n">
        <v>7</v>
      </c>
      <c r="B23" s="0" t="s">
        <v>141</v>
      </c>
      <c r="D23" s="49" t="n">
        <f aca="false">F23+H23+J23+L23+N23+P23+R23+T23+V23+X23</f>
        <v>1</v>
      </c>
      <c r="E23" s="50" t="n">
        <f aca="false">G23+I23+K23+M23+O23+Q23+S23+U23+W23+Y23</f>
        <v>150</v>
      </c>
      <c r="F23" s="30" t="n">
        <v>0</v>
      </c>
      <c r="G23" s="50" t="n">
        <v>8</v>
      </c>
      <c r="H23" s="49" t="n">
        <v>0</v>
      </c>
      <c r="I23" s="50" t="n">
        <v>8</v>
      </c>
      <c r="J23" s="49" t="n">
        <v>0</v>
      </c>
      <c r="K23" s="50" t="n">
        <v>40</v>
      </c>
      <c r="L23" s="49" t="n">
        <v>0</v>
      </c>
      <c r="M23" s="50" t="n">
        <v>32</v>
      </c>
      <c r="N23" s="49" t="n">
        <v>0</v>
      </c>
      <c r="O23" s="50" t="n">
        <v>12</v>
      </c>
      <c r="P23" s="49" t="n">
        <v>1</v>
      </c>
      <c r="Q23" s="50" t="n">
        <v>2</v>
      </c>
      <c r="R23" s="49" t="n">
        <v>0</v>
      </c>
      <c r="S23" s="50" t="n">
        <v>12</v>
      </c>
      <c r="T23" s="49" t="n">
        <v>0</v>
      </c>
      <c r="U23" s="50" t="n">
        <v>4</v>
      </c>
      <c r="V23" s="49" t="n">
        <v>0</v>
      </c>
      <c r="W23" s="50" t="n">
        <v>8</v>
      </c>
      <c r="X23" s="49" t="n">
        <v>0</v>
      </c>
      <c r="Y23" s="50" t="n">
        <v>24</v>
      </c>
    </row>
    <row r="24" customFormat="false" ht="12.75" hidden="false" customHeight="false" outlineLevel="0" collapsed="false">
      <c r="D24" s="49"/>
      <c r="E24" s="50"/>
      <c r="F24" s="30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49"/>
      <c r="U24" s="50"/>
      <c r="V24" s="49"/>
      <c r="W24" s="50"/>
      <c r="X24" s="49"/>
      <c r="Y24" s="50"/>
    </row>
    <row r="25" customFormat="false" ht="12.75" hidden="false" customHeight="false" outlineLevel="0" collapsed="false">
      <c r="A25" s="0" t="n">
        <v>8</v>
      </c>
      <c r="B25" s="0" t="s">
        <v>142</v>
      </c>
      <c r="D25" s="49" t="n">
        <f aca="false">F25+H25+J25+L25+N25+P25+R25+T25+V25+X25</f>
        <v>0</v>
      </c>
      <c r="E25" s="50" t="n">
        <f aca="false">G25+I25+K25+M25+O25+Q25+S25+U25+W25+Y25</f>
        <v>24</v>
      </c>
      <c r="F25" s="30" t="n">
        <v>0</v>
      </c>
      <c r="G25" s="50" t="n">
        <v>0</v>
      </c>
      <c r="H25" s="49" t="n">
        <v>0</v>
      </c>
      <c r="I25" s="50" t="n">
        <v>2</v>
      </c>
      <c r="J25" s="49" t="n">
        <v>0</v>
      </c>
      <c r="K25" s="50" t="n">
        <v>9</v>
      </c>
      <c r="L25" s="49" t="n">
        <v>0</v>
      </c>
      <c r="M25" s="50" t="n">
        <v>2</v>
      </c>
      <c r="N25" s="49" t="n">
        <v>0</v>
      </c>
      <c r="O25" s="50" t="n">
        <v>3</v>
      </c>
      <c r="P25" s="49" t="n">
        <v>0</v>
      </c>
      <c r="Q25" s="50" t="n">
        <v>0</v>
      </c>
      <c r="R25" s="49" t="n">
        <v>0</v>
      </c>
      <c r="S25" s="50" t="n">
        <v>2</v>
      </c>
      <c r="T25" s="49" t="n">
        <v>0</v>
      </c>
      <c r="U25" s="50" t="n">
        <v>1</v>
      </c>
      <c r="V25" s="49" t="n">
        <v>0</v>
      </c>
      <c r="W25" s="50" t="n">
        <v>1</v>
      </c>
      <c r="X25" s="49" t="n">
        <v>0</v>
      </c>
      <c r="Y25" s="50" t="n">
        <v>4</v>
      </c>
    </row>
    <row r="26" customFormat="false" ht="12.75" hidden="false" customHeight="false" outlineLevel="0" collapsed="false">
      <c r="D26" s="49"/>
      <c r="E26" s="50"/>
      <c r="F26" s="30"/>
      <c r="G26" s="50"/>
      <c r="H26" s="49"/>
      <c r="I26" s="50"/>
      <c r="J26" s="49"/>
      <c r="K26" s="50"/>
      <c r="L26" s="49"/>
      <c r="M26" s="50"/>
      <c r="N26" s="49"/>
      <c r="O26" s="50"/>
      <c r="P26" s="49"/>
      <c r="Q26" s="50"/>
      <c r="R26" s="49"/>
      <c r="S26" s="50"/>
      <c r="T26" s="49"/>
      <c r="U26" s="50"/>
      <c r="V26" s="49"/>
      <c r="W26" s="50"/>
      <c r="X26" s="49"/>
      <c r="Y26" s="50"/>
    </row>
    <row r="27" customFormat="false" ht="12.75" hidden="false" customHeight="false" outlineLevel="0" collapsed="false">
      <c r="A27" s="0" t="n">
        <v>9</v>
      </c>
      <c r="B27" s="0" t="s">
        <v>143</v>
      </c>
      <c r="D27" s="49" t="n">
        <f aca="false">F27+H27+J27+L27+N27+P27+R27+T27+V27+X27</f>
        <v>9</v>
      </c>
      <c r="E27" s="50" t="n">
        <f aca="false">G27+I27+K27+M27+O27+Q27+S27+U27+W27+Y27</f>
        <v>30</v>
      </c>
      <c r="F27" s="30" t="n">
        <v>1</v>
      </c>
      <c r="G27" s="50" t="n">
        <v>2</v>
      </c>
      <c r="H27" s="49" t="n">
        <v>1</v>
      </c>
      <c r="I27" s="50" t="n">
        <v>4</v>
      </c>
      <c r="J27" s="49" t="n">
        <v>1</v>
      </c>
      <c r="K27" s="50" t="n">
        <v>6</v>
      </c>
      <c r="L27" s="49" t="n">
        <v>1</v>
      </c>
      <c r="M27" s="50" t="n">
        <v>3</v>
      </c>
      <c r="N27" s="49" t="n">
        <v>1</v>
      </c>
      <c r="O27" s="50" t="n">
        <v>3</v>
      </c>
      <c r="P27" s="49" t="n">
        <v>0</v>
      </c>
      <c r="Q27" s="50" t="n">
        <v>2</v>
      </c>
      <c r="R27" s="49" t="n">
        <v>1</v>
      </c>
      <c r="S27" s="50" t="n">
        <v>2</v>
      </c>
      <c r="T27" s="49" t="n">
        <v>1</v>
      </c>
      <c r="U27" s="50" t="n">
        <v>2</v>
      </c>
      <c r="V27" s="49" t="n">
        <v>1</v>
      </c>
      <c r="W27" s="50" t="n">
        <v>2</v>
      </c>
      <c r="X27" s="49" t="n">
        <v>1</v>
      </c>
      <c r="Y27" s="50" t="n">
        <v>4</v>
      </c>
    </row>
    <row r="28" customFormat="false" ht="12.75" hidden="false" customHeight="false" outlineLevel="0" collapsed="false">
      <c r="C28" s="0" t="s">
        <v>144</v>
      </c>
      <c r="D28" s="49"/>
      <c r="E28" s="50"/>
      <c r="F28" s="30"/>
      <c r="G28" s="50"/>
      <c r="H28" s="49"/>
      <c r="I28" s="50"/>
      <c r="J28" s="49"/>
      <c r="K28" s="50"/>
      <c r="L28" s="49"/>
      <c r="M28" s="50"/>
      <c r="N28" s="49"/>
      <c r="O28" s="50"/>
      <c r="P28" s="49"/>
      <c r="Q28" s="50"/>
      <c r="R28" s="49"/>
      <c r="S28" s="50"/>
      <c r="T28" s="49"/>
      <c r="U28" s="50"/>
      <c r="V28" s="49"/>
      <c r="W28" s="50"/>
      <c r="X28" s="49"/>
      <c r="Y28" s="50"/>
    </row>
    <row r="29" customFormat="false" ht="12.75" hidden="false" customHeight="false" outlineLevel="0" collapsed="false">
      <c r="C29" s="0" t="s">
        <v>145</v>
      </c>
      <c r="D29" s="49"/>
      <c r="E29" s="50"/>
      <c r="F29" s="30"/>
      <c r="G29" s="50"/>
      <c r="H29" s="49"/>
      <c r="I29" s="50"/>
      <c r="J29" s="49"/>
      <c r="K29" s="50"/>
      <c r="L29" s="49"/>
      <c r="M29" s="50"/>
      <c r="N29" s="49"/>
      <c r="O29" s="50"/>
      <c r="P29" s="49"/>
      <c r="Q29" s="50"/>
      <c r="R29" s="49"/>
      <c r="S29" s="50"/>
      <c r="T29" s="49"/>
      <c r="U29" s="50"/>
      <c r="V29" s="49"/>
      <c r="W29" s="50"/>
      <c r="X29" s="49"/>
      <c r="Y29" s="50"/>
    </row>
    <row r="30" customFormat="false" ht="12.75" hidden="false" customHeight="false" outlineLevel="0" collapsed="false">
      <c r="C30" s="0" t="s">
        <v>139</v>
      </c>
      <c r="D30" s="49"/>
      <c r="E30" s="50"/>
      <c r="F30" s="30"/>
      <c r="G30" s="50"/>
      <c r="H30" s="49"/>
      <c r="I30" s="50"/>
      <c r="J30" s="49"/>
      <c r="K30" s="50"/>
      <c r="L30" s="49"/>
      <c r="M30" s="50"/>
      <c r="N30" s="49"/>
      <c r="O30" s="50"/>
      <c r="P30" s="49"/>
      <c r="Q30" s="50"/>
      <c r="R30" s="49"/>
      <c r="S30" s="50"/>
      <c r="T30" s="49"/>
      <c r="U30" s="50"/>
      <c r="V30" s="49"/>
      <c r="W30" s="50"/>
      <c r="X30" s="49"/>
      <c r="Y30" s="50"/>
    </row>
    <row r="31" customFormat="false" ht="12.75" hidden="false" customHeight="false" outlineLevel="0" collapsed="false">
      <c r="D31" s="49"/>
      <c r="E31" s="50"/>
      <c r="F31" s="30"/>
      <c r="G31" s="50"/>
      <c r="H31" s="49"/>
      <c r="I31" s="50"/>
      <c r="J31" s="49"/>
      <c r="K31" s="50"/>
      <c r="L31" s="49"/>
      <c r="M31" s="50"/>
      <c r="N31" s="49"/>
      <c r="O31" s="50"/>
      <c r="P31" s="49"/>
      <c r="Q31" s="50"/>
      <c r="R31" s="49"/>
      <c r="S31" s="50"/>
      <c r="T31" s="49"/>
      <c r="U31" s="50"/>
      <c r="V31" s="49"/>
      <c r="W31" s="50"/>
      <c r="X31" s="49"/>
      <c r="Y31" s="50"/>
    </row>
    <row r="32" customFormat="false" ht="12.75" hidden="false" customHeight="false" outlineLevel="0" collapsed="false">
      <c r="A32" s="0" t="n">
        <v>10</v>
      </c>
      <c r="B32" s="0" t="s">
        <v>141</v>
      </c>
      <c r="D32" s="49" t="n">
        <f aca="false">F32+H32+J32+L32+N32+P32+R32+T32+V32+X32</f>
        <v>1</v>
      </c>
      <c r="E32" s="50" t="n">
        <f aca="false">G32+I32+K32+M32+O32+Q32+S32+U32+W32+Y32</f>
        <v>96</v>
      </c>
      <c r="F32" s="30" t="n">
        <v>0</v>
      </c>
      <c r="G32" s="50" t="n">
        <v>8</v>
      </c>
      <c r="H32" s="49" t="n">
        <v>0</v>
      </c>
      <c r="I32" s="50" t="n">
        <v>12</v>
      </c>
      <c r="J32" s="49" t="n">
        <v>0</v>
      </c>
      <c r="K32" s="50" t="n">
        <v>24</v>
      </c>
      <c r="L32" s="49" t="n">
        <v>0</v>
      </c>
      <c r="M32" s="50" t="n">
        <v>12</v>
      </c>
      <c r="N32" s="49" t="n">
        <v>0</v>
      </c>
      <c r="O32" s="50" t="n">
        <v>8</v>
      </c>
      <c r="P32" s="49" t="n">
        <v>1</v>
      </c>
      <c r="Q32" s="50" t="n">
        <v>2</v>
      </c>
      <c r="R32" s="49" t="n">
        <v>0</v>
      </c>
      <c r="S32" s="50" t="n">
        <v>8</v>
      </c>
      <c r="T32" s="49" t="n">
        <v>0</v>
      </c>
      <c r="U32" s="50" t="n">
        <v>2</v>
      </c>
      <c r="V32" s="49" t="n">
        <v>0</v>
      </c>
      <c r="W32" s="50" t="n">
        <v>4</v>
      </c>
      <c r="X32" s="49" t="n">
        <v>0</v>
      </c>
      <c r="Y32" s="50" t="n">
        <v>16</v>
      </c>
    </row>
    <row r="33" customFormat="false" ht="12.75" hidden="false" customHeight="false" outlineLevel="0" collapsed="false">
      <c r="D33" s="49"/>
      <c r="E33" s="50"/>
      <c r="F33" s="30"/>
      <c r="G33" s="50"/>
      <c r="H33" s="49"/>
      <c r="I33" s="50"/>
      <c r="J33" s="49"/>
      <c r="K33" s="50"/>
      <c r="L33" s="49"/>
      <c r="M33" s="50"/>
      <c r="N33" s="49"/>
      <c r="O33" s="50"/>
      <c r="P33" s="49"/>
      <c r="Q33" s="50"/>
      <c r="R33" s="49"/>
      <c r="S33" s="50"/>
      <c r="T33" s="49"/>
      <c r="U33" s="50"/>
      <c r="V33" s="49"/>
      <c r="W33" s="50"/>
      <c r="X33" s="49"/>
      <c r="Y33" s="50"/>
    </row>
    <row r="34" customFormat="false" ht="12.75" hidden="false" customHeight="false" outlineLevel="0" collapsed="false">
      <c r="A34" s="0" t="n">
        <v>11</v>
      </c>
      <c r="B34" s="0" t="s">
        <v>146</v>
      </c>
      <c r="D34" s="49" t="n">
        <f aca="false">F34+H34+J34+L34+N34+P34+R34+T34+V34+X34</f>
        <v>0</v>
      </c>
      <c r="E34" s="50" t="n">
        <f aca="false">G34+I34+K34+M34+O34+Q34+S34+U34+W34+Y34</f>
        <v>17</v>
      </c>
      <c r="F34" s="30" t="n">
        <v>0</v>
      </c>
      <c r="G34" s="50" t="n">
        <v>0</v>
      </c>
      <c r="H34" s="49" t="n">
        <v>0</v>
      </c>
      <c r="I34" s="50" t="n">
        <v>0</v>
      </c>
      <c r="J34" s="49" t="n">
        <v>0</v>
      </c>
      <c r="K34" s="50" t="n">
        <v>4</v>
      </c>
      <c r="L34" s="49" t="n">
        <v>0</v>
      </c>
      <c r="M34" s="50" t="n">
        <v>3</v>
      </c>
      <c r="N34" s="49" t="n">
        <v>0</v>
      </c>
      <c r="O34" s="50" t="n">
        <v>3</v>
      </c>
      <c r="P34" s="49" t="n">
        <v>0</v>
      </c>
      <c r="Q34" s="50" t="n">
        <v>0</v>
      </c>
      <c r="R34" s="49" t="n">
        <v>0</v>
      </c>
      <c r="S34" s="50" t="n">
        <v>2</v>
      </c>
      <c r="T34" s="49" t="n">
        <v>0</v>
      </c>
      <c r="U34" s="50" t="n">
        <v>1</v>
      </c>
      <c r="V34" s="49" t="n">
        <v>0</v>
      </c>
      <c r="W34" s="50" t="n">
        <v>1</v>
      </c>
      <c r="X34" s="49" t="n">
        <v>0</v>
      </c>
      <c r="Y34" s="50" t="n">
        <v>3</v>
      </c>
    </row>
    <row r="35" customFormat="false" ht="12.75" hidden="false" customHeight="false" outlineLevel="0" collapsed="false">
      <c r="D35" s="49"/>
      <c r="E35" s="50"/>
      <c r="F35" s="30"/>
      <c r="G35" s="50"/>
      <c r="H35" s="49"/>
      <c r="I35" s="50"/>
      <c r="J35" s="49"/>
      <c r="K35" s="50"/>
      <c r="L35" s="49"/>
      <c r="M35" s="50"/>
      <c r="N35" s="49"/>
      <c r="O35" s="50"/>
      <c r="P35" s="49"/>
      <c r="Q35" s="50"/>
      <c r="R35" s="49"/>
      <c r="S35" s="50"/>
      <c r="T35" s="49"/>
      <c r="U35" s="50"/>
      <c r="V35" s="49"/>
      <c r="W35" s="50"/>
      <c r="X35" s="49"/>
      <c r="Y35" s="50"/>
    </row>
    <row r="36" customFormat="false" ht="12.75" hidden="false" customHeight="false" outlineLevel="0" collapsed="false">
      <c r="A36" s="0" t="n">
        <v>12</v>
      </c>
      <c r="B36" s="0" t="s">
        <v>147</v>
      </c>
      <c r="D36" s="49" t="n">
        <f aca="false">F36+H36+J36+L36+N36+P36+R36+T36+V36+X36</f>
        <v>0</v>
      </c>
      <c r="E36" s="50" t="n">
        <f aca="false">G36+I36+K36+M36+O36+Q36+S36+U36+W36+Y36</f>
        <v>31</v>
      </c>
      <c r="F36" s="30" t="n">
        <v>0</v>
      </c>
      <c r="G36" s="50" t="n">
        <v>0</v>
      </c>
      <c r="H36" s="49" t="n">
        <v>0</v>
      </c>
      <c r="I36" s="50" t="n">
        <v>8</v>
      </c>
      <c r="J36" s="49" t="n">
        <v>0</v>
      </c>
      <c r="K36" s="50" t="n">
        <v>8</v>
      </c>
      <c r="L36" s="49" t="n">
        <v>0</v>
      </c>
      <c r="M36" s="50" t="n">
        <v>4</v>
      </c>
      <c r="N36" s="49" t="n">
        <v>0</v>
      </c>
      <c r="O36" s="50" t="n">
        <v>2</v>
      </c>
      <c r="P36" s="49" t="n">
        <v>0</v>
      </c>
      <c r="Q36" s="50" t="n">
        <v>0</v>
      </c>
      <c r="R36" s="49" t="n">
        <v>0</v>
      </c>
      <c r="S36" s="50" t="n">
        <v>4</v>
      </c>
      <c r="T36" s="49" t="n">
        <v>0</v>
      </c>
      <c r="U36" s="50" t="n">
        <v>1</v>
      </c>
      <c r="V36" s="49" t="n">
        <v>0</v>
      </c>
      <c r="W36" s="50" t="n">
        <v>2</v>
      </c>
      <c r="X36" s="49" t="n">
        <v>0</v>
      </c>
      <c r="Y36" s="50" t="n">
        <v>2</v>
      </c>
    </row>
    <row r="37" customFormat="false" ht="12.75" hidden="false" customHeight="false" outlineLevel="0" collapsed="false">
      <c r="C37" s="0" t="s">
        <v>148</v>
      </c>
      <c r="D37" s="49"/>
      <c r="E37" s="50"/>
      <c r="F37" s="30"/>
      <c r="G37" s="50"/>
      <c r="H37" s="49"/>
      <c r="I37" s="50"/>
      <c r="J37" s="49"/>
      <c r="K37" s="50"/>
      <c r="L37" s="49"/>
      <c r="M37" s="50"/>
      <c r="N37" s="49"/>
      <c r="O37" s="50"/>
      <c r="P37" s="49"/>
      <c r="Q37" s="50"/>
      <c r="R37" s="49"/>
      <c r="S37" s="50"/>
      <c r="T37" s="49"/>
      <c r="U37" s="50"/>
      <c r="V37" s="49"/>
      <c r="W37" s="50"/>
      <c r="X37" s="49"/>
      <c r="Y37" s="50"/>
    </row>
    <row r="38" customFormat="false" ht="12.75" hidden="false" customHeight="false" outlineLevel="0" collapsed="false">
      <c r="C38" s="0" t="s">
        <v>149</v>
      </c>
      <c r="D38" s="49"/>
      <c r="E38" s="50"/>
      <c r="F38" s="30"/>
      <c r="G38" s="50"/>
      <c r="H38" s="49"/>
      <c r="I38" s="50"/>
      <c r="J38" s="49"/>
      <c r="K38" s="50"/>
      <c r="L38" s="49"/>
      <c r="M38" s="50"/>
      <c r="N38" s="49"/>
      <c r="O38" s="50"/>
      <c r="P38" s="49"/>
      <c r="Q38" s="50"/>
      <c r="R38" s="49"/>
      <c r="S38" s="50"/>
      <c r="T38" s="49"/>
      <c r="U38" s="50"/>
      <c r="V38" s="49"/>
      <c r="W38" s="50"/>
      <c r="X38" s="49"/>
      <c r="Y38" s="50"/>
    </row>
    <row r="39" customFormat="false" ht="12.75" hidden="false" customHeight="false" outlineLevel="0" collapsed="false">
      <c r="D39" s="49"/>
      <c r="E39" s="50"/>
      <c r="F39" s="30"/>
      <c r="G39" s="50"/>
      <c r="H39" s="49"/>
      <c r="I39" s="50"/>
      <c r="J39" s="49"/>
      <c r="K39" s="50"/>
      <c r="L39" s="49"/>
      <c r="M39" s="50"/>
      <c r="N39" s="49"/>
      <c r="O39" s="50"/>
      <c r="P39" s="49"/>
      <c r="Q39" s="50"/>
      <c r="R39" s="49"/>
      <c r="S39" s="50"/>
      <c r="T39" s="49"/>
      <c r="U39" s="50"/>
      <c r="V39" s="49"/>
      <c r="W39" s="50"/>
      <c r="X39" s="49"/>
      <c r="Y39" s="50"/>
    </row>
    <row r="40" customFormat="false" ht="12.75" hidden="false" customHeight="false" outlineLevel="0" collapsed="false">
      <c r="A40" s="0" t="n">
        <v>13</v>
      </c>
      <c r="B40" s="0" t="s">
        <v>150</v>
      </c>
      <c r="D40" s="49" t="n">
        <f aca="false">F40+H40+J40+L40+N40+P40+R40+T40+V40+X40</f>
        <v>7.5</v>
      </c>
      <c r="E40" s="50" t="n">
        <f aca="false">G40+I40+K40+M40+O40+Q40+S40+U40+W40+Y40</f>
        <v>19</v>
      </c>
      <c r="F40" s="30" t="n">
        <v>0</v>
      </c>
      <c r="G40" s="50" t="n">
        <v>0</v>
      </c>
      <c r="H40" s="49" t="n">
        <v>1</v>
      </c>
      <c r="I40" s="50" t="n">
        <v>2</v>
      </c>
      <c r="J40" s="49" t="n">
        <v>1</v>
      </c>
      <c r="K40" s="50" t="n">
        <v>4</v>
      </c>
      <c r="L40" s="49" t="n">
        <v>1</v>
      </c>
      <c r="M40" s="50" t="n">
        <v>3</v>
      </c>
      <c r="N40" s="49" t="n">
        <v>1</v>
      </c>
      <c r="O40" s="50" t="n">
        <v>2</v>
      </c>
      <c r="P40" s="49" t="n">
        <v>0</v>
      </c>
      <c r="Q40" s="50" t="n">
        <v>0</v>
      </c>
      <c r="R40" s="49" t="n">
        <v>1</v>
      </c>
      <c r="S40" s="50" t="n">
        <v>3</v>
      </c>
      <c r="T40" s="49" t="n">
        <v>0.5</v>
      </c>
      <c r="U40" s="50" t="n">
        <v>1</v>
      </c>
      <c r="V40" s="49" t="n">
        <v>1</v>
      </c>
      <c r="W40" s="50" t="n">
        <v>2</v>
      </c>
      <c r="X40" s="49" t="n">
        <v>1</v>
      </c>
      <c r="Y40" s="50" t="n">
        <v>2</v>
      </c>
    </row>
    <row r="41" customFormat="false" ht="12.75" hidden="false" customHeight="false" outlineLevel="0" collapsed="false">
      <c r="C41" s="0" t="s">
        <v>139</v>
      </c>
      <c r="D41" s="49"/>
      <c r="E41" s="50"/>
      <c r="F41" s="30"/>
      <c r="G41" s="50"/>
      <c r="H41" s="49"/>
      <c r="I41" s="50"/>
      <c r="J41" s="49"/>
      <c r="K41" s="50"/>
      <c r="L41" s="49"/>
      <c r="M41" s="50"/>
      <c r="N41" s="49"/>
      <c r="O41" s="50"/>
      <c r="P41" s="49"/>
      <c r="Q41" s="50"/>
      <c r="R41" s="49"/>
      <c r="S41" s="50"/>
      <c r="T41" s="49"/>
      <c r="U41" s="50"/>
      <c r="V41" s="49"/>
      <c r="W41" s="50"/>
      <c r="X41" s="49"/>
      <c r="Y41" s="50"/>
    </row>
    <row r="42" customFormat="false" ht="12.75" hidden="false" customHeight="false" outlineLevel="0" collapsed="false">
      <c r="D42" s="49"/>
      <c r="E42" s="50"/>
      <c r="F42" s="30"/>
      <c r="G42" s="50"/>
      <c r="H42" s="49"/>
      <c r="I42" s="50"/>
      <c r="J42" s="49"/>
      <c r="K42" s="50"/>
      <c r="L42" s="49"/>
      <c r="M42" s="50"/>
      <c r="N42" s="49"/>
      <c r="O42" s="50"/>
      <c r="P42" s="49"/>
      <c r="Q42" s="50"/>
      <c r="R42" s="49"/>
      <c r="S42" s="50"/>
      <c r="T42" s="49"/>
      <c r="U42" s="50"/>
      <c r="V42" s="49"/>
      <c r="W42" s="50"/>
      <c r="X42" s="49"/>
      <c r="Y42" s="50"/>
    </row>
    <row r="43" customFormat="false" ht="12.75" hidden="false" customHeight="false" outlineLevel="0" collapsed="false">
      <c r="A43" s="0" t="n">
        <v>14</v>
      </c>
      <c r="B43" s="0" t="s">
        <v>151</v>
      </c>
      <c r="D43" s="49" t="n">
        <f aca="false">F43+H43+J43+L43+N43+P43+R43+T43+V43+X43</f>
        <v>0</v>
      </c>
      <c r="E43" s="50" t="n">
        <f aca="false">G43+I43+K43+M43+O43+Q43+S43+U43+W43+Y43</f>
        <v>34</v>
      </c>
      <c r="F43" s="30" t="n">
        <v>0</v>
      </c>
      <c r="G43" s="50" t="n">
        <v>0</v>
      </c>
      <c r="H43" s="49" t="n">
        <v>0</v>
      </c>
      <c r="I43" s="50" t="n">
        <v>4</v>
      </c>
      <c r="J43" s="49" t="n">
        <v>0</v>
      </c>
      <c r="K43" s="50" t="n">
        <v>12</v>
      </c>
      <c r="L43" s="49" t="n">
        <v>0</v>
      </c>
      <c r="M43" s="50" t="n">
        <v>8</v>
      </c>
      <c r="N43" s="49" t="n">
        <v>0</v>
      </c>
      <c r="O43" s="50" t="n">
        <v>2</v>
      </c>
      <c r="P43" s="49" t="n">
        <v>0</v>
      </c>
      <c r="Q43" s="50" t="n">
        <v>1</v>
      </c>
      <c r="R43" s="49" t="n">
        <v>0</v>
      </c>
      <c r="S43" s="50" t="n">
        <v>4</v>
      </c>
      <c r="T43" s="49" t="n">
        <v>0</v>
      </c>
      <c r="U43" s="50" t="n">
        <v>1</v>
      </c>
      <c r="V43" s="49" t="n">
        <v>0</v>
      </c>
      <c r="W43" s="50" t="n">
        <v>1</v>
      </c>
      <c r="X43" s="49" t="n">
        <v>0</v>
      </c>
      <c r="Y43" s="50" t="n">
        <v>1</v>
      </c>
    </row>
    <row r="44" customFormat="false" ht="12.75" hidden="false" customHeight="false" outlineLevel="0" collapsed="false">
      <c r="D44" s="49"/>
      <c r="E44" s="50"/>
      <c r="F44" s="30"/>
      <c r="G44" s="50"/>
      <c r="H44" s="49"/>
      <c r="I44" s="50"/>
      <c r="J44" s="49"/>
      <c r="K44" s="50"/>
      <c r="L44" s="49"/>
      <c r="M44" s="50"/>
      <c r="N44" s="49"/>
      <c r="O44" s="50"/>
      <c r="P44" s="49"/>
      <c r="Q44" s="50"/>
      <c r="R44" s="49"/>
      <c r="S44" s="50"/>
      <c r="T44" s="49"/>
      <c r="U44" s="50"/>
      <c r="V44" s="49"/>
      <c r="W44" s="50"/>
      <c r="X44" s="49"/>
      <c r="Y44" s="50"/>
    </row>
    <row r="45" customFormat="false" ht="12.75" hidden="false" customHeight="false" outlineLevel="0" collapsed="false">
      <c r="A45" s="0" t="n">
        <v>15</v>
      </c>
      <c r="B45" s="0" t="s">
        <v>152</v>
      </c>
      <c r="D45" s="49" t="n">
        <f aca="false">F45+H45+J45+L45+N45+P45+R45+T45+V45+X45</f>
        <v>0</v>
      </c>
      <c r="E45" s="50" t="n">
        <f aca="false">G45+I45+K45+M45+O45+Q45+S45+U45+W45+Y45</f>
        <v>16</v>
      </c>
      <c r="F45" s="30" t="n">
        <v>0</v>
      </c>
      <c r="G45" s="50" t="n">
        <v>0</v>
      </c>
      <c r="H45" s="49" t="n">
        <v>0</v>
      </c>
      <c r="I45" s="50" t="n">
        <v>3</v>
      </c>
      <c r="J45" s="49" t="n">
        <v>0</v>
      </c>
      <c r="K45" s="50" t="n">
        <v>3</v>
      </c>
      <c r="L45" s="49" t="n">
        <v>0</v>
      </c>
      <c r="M45" s="50" t="n">
        <v>2</v>
      </c>
      <c r="N45" s="49" t="n">
        <v>0</v>
      </c>
      <c r="O45" s="50" t="n">
        <v>2</v>
      </c>
      <c r="P45" s="49" t="n">
        <v>0</v>
      </c>
      <c r="Q45" s="50" t="n">
        <v>0</v>
      </c>
      <c r="R45" s="49" t="n">
        <v>0</v>
      </c>
      <c r="S45" s="50" t="n">
        <v>2</v>
      </c>
      <c r="T45" s="49" t="n">
        <v>0</v>
      </c>
      <c r="U45" s="50" t="n">
        <v>1</v>
      </c>
      <c r="V45" s="49" t="n">
        <v>0</v>
      </c>
      <c r="W45" s="50" t="n">
        <v>2</v>
      </c>
      <c r="X45" s="49" t="n">
        <v>0</v>
      </c>
      <c r="Y45" s="50" t="n">
        <v>1</v>
      </c>
    </row>
    <row r="46" customFormat="false" ht="12.75" hidden="false" customHeight="false" outlineLevel="0" collapsed="false">
      <c r="D46" s="49"/>
      <c r="E46" s="50"/>
      <c r="F46" s="30"/>
      <c r="G46" s="50"/>
      <c r="H46" s="49"/>
      <c r="I46" s="50"/>
      <c r="J46" s="49"/>
      <c r="K46" s="50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</row>
    <row r="47" customFormat="false" ht="12.75" hidden="false" customHeight="false" outlineLevel="0" collapsed="false">
      <c r="A47" s="0" t="n">
        <v>16</v>
      </c>
      <c r="B47" s="0" t="s">
        <v>153</v>
      </c>
      <c r="D47" s="49" t="n">
        <f aca="false">F47+H47+J47+L47+N47+P47+R47+T47+V47+X47</f>
        <v>0</v>
      </c>
      <c r="E47" s="50" t="n">
        <f aca="false">G47+I47+K47+M47+O47+Q47+S47+U47+W47+Y47</f>
        <v>30</v>
      </c>
      <c r="F47" s="30" t="n">
        <v>0</v>
      </c>
      <c r="G47" s="50" t="n">
        <v>0</v>
      </c>
      <c r="H47" s="49" t="n">
        <v>0</v>
      </c>
      <c r="I47" s="50" t="n">
        <v>4</v>
      </c>
      <c r="J47" s="49" t="n">
        <v>0</v>
      </c>
      <c r="K47" s="50" t="n">
        <v>8</v>
      </c>
      <c r="L47" s="49" t="n">
        <v>0</v>
      </c>
      <c r="M47" s="50" t="n">
        <v>4</v>
      </c>
      <c r="N47" s="49" t="n">
        <v>0</v>
      </c>
      <c r="O47" s="50" t="n">
        <v>2</v>
      </c>
      <c r="P47" s="49" t="n">
        <v>0</v>
      </c>
      <c r="Q47" s="50" t="n">
        <v>2</v>
      </c>
      <c r="R47" s="49" t="n">
        <v>0</v>
      </c>
      <c r="S47" s="50" t="n">
        <v>4</v>
      </c>
      <c r="T47" s="49" t="n">
        <v>0</v>
      </c>
      <c r="U47" s="50" t="n">
        <v>1</v>
      </c>
      <c r="V47" s="49" t="n">
        <v>0</v>
      </c>
      <c r="W47" s="50" t="n">
        <v>4</v>
      </c>
      <c r="X47" s="49" t="n">
        <v>0</v>
      </c>
      <c r="Y47" s="50" t="n">
        <v>1</v>
      </c>
    </row>
    <row r="48" customFormat="false" ht="12.75" hidden="false" customHeight="false" outlineLevel="0" collapsed="false">
      <c r="C48" s="0" t="s">
        <v>148</v>
      </c>
      <c r="D48" s="49"/>
      <c r="E48" s="50"/>
      <c r="F48" s="30"/>
      <c r="G48" s="50"/>
      <c r="H48" s="49"/>
      <c r="I48" s="50"/>
      <c r="J48" s="49"/>
      <c r="K48" s="50"/>
      <c r="L48" s="49"/>
      <c r="M48" s="50"/>
      <c r="N48" s="49"/>
      <c r="O48" s="50"/>
      <c r="P48" s="49"/>
      <c r="Q48" s="50"/>
      <c r="R48" s="49"/>
      <c r="S48" s="50"/>
      <c r="T48" s="49"/>
      <c r="U48" s="50"/>
      <c r="V48" s="49"/>
      <c r="W48" s="50"/>
      <c r="X48" s="49"/>
      <c r="Y48" s="50"/>
    </row>
    <row r="49" customFormat="false" ht="12.75" hidden="false" customHeight="false" outlineLevel="0" collapsed="false">
      <c r="C49" s="0" t="s">
        <v>149</v>
      </c>
      <c r="D49" s="49"/>
      <c r="E49" s="50"/>
      <c r="F49" s="30"/>
      <c r="G49" s="50"/>
      <c r="H49" s="49"/>
      <c r="I49" s="50"/>
      <c r="J49" s="49"/>
      <c r="K49" s="50"/>
      <c r="L49" s="49"/>
      <c r="M49" s="50"/>
      <c r="N49" s="49"/>
      <c r="O49" s="50"/>
      <c r="P49" s="49"/>
      <c r="Q49" s="50"/>
      <c r="R49" s="49"/>
      <c r="S49" s="50"/>
      <c r="T49" s="49"/>
      <c r="U49" s="50"/>
      <c r="V49" s="49"/>
      <c r="W49" s="50"/>
      <c r="X49" s="49"/>
      <c r="Y49" s="50"/>
    </row>
    <row r="50" customFormat="false" ht="12.75" hidden="false" customHeight="false" outlineLevel="0" collapsed="false">
      <c r="C50" s="0" t="s">
        <v>154</v>
      </c>
      <c r="D50" s="49"/>
      <c r="E50" s="50"/>
      <c r="F50" s="30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49"/>
      <c r="U50" s="50"/>
      <c r="V50" s="49"/>
      <c r="W50" s="50"/>
      <c r="X50" s="49"/>
      <c r="Y50" s="50"/>
    </row>
    <row r="51" customFormat="false" ht="12.75" hidden="false" customHeight="false" outlineLevel="0" collapsed="false">
      <c r="D51" s="49"/>
      <c r="E51" s="50"/>
      <c r="F51" s="30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49"/>
      <c r="U51" s="50"/>
      <c r="V51" s="49"/>
      <c r="W51" s="50"/>
      <c r="X51" s="49"/>
      <c r="Y51" s="50"/>
    </row>
    <row r="52" customFormat="false" ht="12.75" hidden="false" customHeight="false" outlineLevel="0" collapsed="false">
      <c r="D52" s="49"/>
      <c r="E52" s="50"/>
      <c r="F52" s="30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49"/>
      <c r="U52" s="50"/>
      <c r="V52" s="49"/>
      <c r="W52" s="50"/>
      <c r="X52" s="49"/>
      <c r="Y52" s="50"/>
    </row>
    <row r="53" customFormat="false" ht="12.75" hidden="false" customHeight="false" outlineLevel="0" collapsed="false">
      <c r="D53" s="49"/>
      <c r="E53" s="50"/>
      <c r="F53" s="30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49"/>
      <c r="U53" s="50"/>
      <c r="V53" s="49"/>
      <c r="W53" s="50"/>
      <c r="X53" s="49"/>
      <c r="Y53" s="50"/>
    </row>
    <row r="54" customFormat="false" ht="12.75" hidden="false" customHeight="false" outlineLevel="0" collapsed="false">
      <c r="D54" s="49"/>
      <c r="E54" s="50"/>
      <c r="F54" s="30"/>
      <c r="G54" s="50"/>
      <c r="H54" s="49"/>
      <c r="I54" s="50"/>
      <c r="J54" s="49"/>
      <c r="K54" s="50"/>
      <c r="L54" s="49"/>
      <c r="M54" s="50"/>
      <c r="N54" s="49"/>
      <c r="O54" s="50"/>
      <c r="P54" s="49"/>
      <c r="Q54" s="50"/>
      <c r="R54" s="49"/>
      <c r="S54" s="50"/>
      <c r="T54" s="49"/>
      <c r="U54" s="50"/>
      <c r="V54" s="49"/>
      <c r="W54" s="50"/>
      <c r="X54" s="49"/>
      <c r="Y54" s="50"/>
    </row>
    <row r="55" customFormat="false" ht="12.75" hidden="false" customHeight="false" outlineLevel="0" collapsed="false">
      <c r="D55" s="49"/>
      <c r="E55" s="50"/>
      <c r="F55" s="30"/>
      <c r="G55" s="50"/>
      <c r="H55" s="49"/>
      <c r="I55" s="50"/>
      <c r="J55" s="49"/>
      <c r="K55" s="50"/>
      <c r="L55" s="49"/>
      <c r="M55" s="50"/>
      <c r="N55" s="49"/>
      <c r="O55" s="50"/>
      <c r="P55" s="49"/>
      <c r="Q55" s="50"/>
      <c r="R55" s="49"/>
      <c r="S55" s="50"/>
      <c r="T55" s="49"/>
      <c r="U55" s="50"/>
      <c r="V55" s="49"/>
      <c r="W55" s="50"/>
      <c r="X55" s="49"/>
      <c r="Y55" s="50"/>
    </row>
    <row r="56" customFormat="false" ht="13.5" hidden="false" customHeight="false" outlineLevel="0" collapsed="false">
      <c r="D56" s="53"/>
      <c r="E56" s="54"/>
      <c r="F56" s="55"/>
      <c r="G56" s="54"/>
      <c r="H56" s="53"/>
      <c r="I56" s="54"/>
      <c r="J56" s="53"/>
      <c r="K56" s="54"/>
      <c r="L56" s="53"/>
      <c r="M56" s="54"/>
      <c r="N56" s="53"/>
      <c r="O56" s="54"/>
      <c r="P56" s="53"/>
      <c r="Q56" s="54"/>
      <c r="R56" s="53"/>
      <c r="S56" s="54"/>
      <c r="T56" s="53"/>
      <c r="U56" s="54"/>
      <c r="V56" s="53"/>
      <c r="W56" s="54"/>
      <c r="X56" s="53"/>
      <c r="Y56" s="54"/>
    </row>
    <row r="57" customFormat="false" ht="12.75" hidden="false" customHeight="false" outlineLevel="0" collapsed="false"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customFormat="false" ht="12.75" hidden="false" customHeight="false" outlineLevel="0" collapsed="false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customFormat="false" ht="12.75" hidden="false" customHeight="false" outlineLevel="0" collapsed="false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customFormat="false" ht="12.75" hidden="false" customHeight="false" outlineLevel="0" collapsed="false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customFormat="false" ht="12.75" hidden="false" customHeight="false" outlineLevel="0" collapsed="false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customFormat="false" ht="12.75" hidden="false" customHeight="false" outlineLevel="0" collapsed="false"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customFormat="false" ht="12.75" hidden="false" customHeight="false" outlineLevel="0" collapsed="false"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customFormat="false" ht="12.75" hidden="false" customHeight="false" outlineLevel="0" collapsed="false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customFormat="false" ht="12.75" hidden="false" customHeight="false" outlineLevel="0" collapsed="false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customFormat="false" ht="12.75" hidden="false" customHeight="false" outlineLevel="0" collapsed="false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customFormat="false" ht="12.75" hidden="false" customHeight="false" outlineLevel="0" collapsed="false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customFormat="false" ht="12.75" hidden="false" customHeight="false" outlineLevel="0" collapsed="false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customFormat="false" ht="12.75" hidden="false" customHeight="false" outlineLevel="0" collapsed="false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customFormat="false" ht="12.75" hidden="false" customHeight="false" outlineLevel="0" collapsed="false"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customFormat="false" ht="12.75" hidden="false" customHeight="false" outlineLevel="0" collapsed="false"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customFormat="false" ht="12.75" hidden="false" customHeight="false" outlineLevel="0" collapsed="false"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customFormat="false" ht="12.75" hidden="false" customHeight="false" outlineLevel="0" collapsed="false"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customFormat="false" ht="12.75" hidden="false" customHeight="false" outlineLevel="0" collapsed="false"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customFormat="false" ht="12.75" hidden="false" customHeight="false" outlineLevel="0" collapsed="false"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1999-09-17T13:12:59Z</dcterms:created>
  <dc:creator>EDC</dc:creator>
  <dc:description/>
  <dc:language>en-US</dc:language>
  <cp:lastModifiedBy>EI</cp:lastModifiedBy>
  <cp:lastPrinted>1999-12-09T12:15:17Z</cp:lastPrinted>
  <cp:revision>0</cp:revision>
  <dc:subject/>
  <dc:title>Zhaoyin Budget</dc:title>
</cp:coreProperties>
</file>