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vmlDrawing1.vml" ContentType="application/vnd.openxmlformats-officedocument.vmlDrawing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st" sheetId="1" state="visible" r:id="rId3"/>
    <sheet name="Total" sheetId="2" state="visible" r:id="rId4"/>
    <sheet name="Data" sheetId="3" state="visible" r:id="rId5"/>
  </sheets>
  <definedNames>
    <definedName function="false" hidden="false" localSheetId="2" name="_xlnm.Print_Area" vbProcedure="false">Data!$A$1:$Z$58,Data!$AB$1:$BA$58,Data!$AB$60:$AW$113,Data!$A$60:$V$113</definedName>
    <definedName function="false" hidden="false" localSheetId="2" name="_xlnm.Print_Titles" vbProcedure="false">Data!$1:$2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R76" authorId="0">
      <text>
        <r>
          <rPr>
            <sz val="8"/>
            <color rgb="FF000000"/>
            <rFont val="Tahoma"/>
            <family val="0"/>
          </rPr>
          <t xml:space="preserve">A storage field in the west stopped reporting.
Otherwise the west would have been a 10 w/d.
Total change would have been 109 w/d.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47</xdr:col>
                <xdr:colOff>3</xdr:colOff>
                <xdr:row>69</xdr:row>
                <xdr:rowOff>11</xdr:rowOff>
              </xdr:from>
              <xdr:to>
                <xdr:col>48</xdr:col>
                <xdr:colOff>19</xdr:colOff>
                <xdr:row>74</xdr:row>
                <xdr:rowOff>1</xdr:rowOff>
              </xdr:to>
            </anchor>
          </commentPr>
        </mc:Choice>
        <mc:Fallback/>
      </mc:AlternateContent>
    </comment>
    <comment ref="AU8" authorId="0">
      <text>
        <r>
          <rPr>
            <sz val="8"/>
            <color rgb="FF000000"/>
            <rFont val="Tahoma"/>
            <family val="0"/>
          </rPr>
          <t xml:space="preserve">AGA has increased the total amount of "Working gas available" by 58 Bcf.
Producing Region:  29 Bcf
East Region:  21 Bcf
West Region: 8 Bcf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56</xdr:col>
                <xdr:colOff>37</xdr:colOff>
                <xdr:row>4</xdr:row>
                <xdr:rowOff>35</xdr:rowOff>
              </xdr:from>
              <xdr:to>
                <xdr:col>58</xdr:col>
                <xdr:colOff>41</xdr:colOff>
                <xdr:row>8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<sst xmlns="http://schemas.openxmlformats.org/spreadsheetml/2006/main" count="63" uniqueCount="27">
  <si>
    <t xml:space="preserve">AGA STORAGE REPORT - WORKING GAS IN PLACE</t>
  </si>
  <si>
    <t xml:space="preserve">This week's number:</t>
  </si>
  <si>
    <t xml:space="preserve">VS</t>
  </si>
  <si>
    <t xml:space="preserve">Consuming Region West</t>
  </si>
  <si>
    <t xml:space="preserve">6 Year</t>
  </si>
  <si>
    <t xml:space="preserve">Total West</t>
  </si>
  <si>
    <t xml:space="preserve">Balance using</t>
  </si>
  <si>
    <t xml:space="preserve">Total</t>
  </si>
  <si>
    <t xml:space="preserve">7 Year</t>
  </si>
  <si>
    <t xml:space="preserve">Total Storage</t>
  </si>
  <si>
    <t xml:space="preserve">Week Ending:</t>
  </si>
  <si>
    <t xml:space="preserve">1993/94</t>
  </si>
  <si>
    <t xml:space="preserve">1994/95</t>
  </si>
  <si>
    <t xml:space="preserve">1995/96</t>
  </si>
  <si>
    <t xml:space="preserve">1996/97</t>
  </si>
  <si>
    <t xml:space="preserve">1997/98</t>
  </si>
  <si>
    <t xml:space="preserve">1998/99</t>
  </si>
  <si>
    <t xml:space="preserve">1999/00</t>
  </si>
  <si>
    <t xml:space="preserve">2000/01</t>
  </si>
  <si>
    <t xml:space="preserve">Average</t>
  </si>
  <si>
    <t xml:space="preserve">vs. Prior Year</t>
  </si>
  <si>
    <t xml:space="preserve">vs. Average</t>
  </si>
  <si>
    <t xml:space="preserve">Change in Consuming Region West</t>
  </si>
  <si>
    <t xml:space="preserve">7 Year Average</t>
  </si>
  <si>
    <t xml:space="preserve">Consuming West vs. Average</t>
  </si>
  <si>
    <t xml:space="preserve">6 Year Average</t>
  </si>
  <si>
    <t xml:space="preserve">Total vs. Average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</si>
</sst>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[$-409]d\-mmm\-yy"/>
    <numFmt numFmtId="166" formatCode="0%"/>
    <numFmt numFmtId="167" formatCode="_(* #,##0.00_);_(* \(#,##0.00\);_(* \-??_);_(@_)"/>
    <numFmt numFmtId="168" formatCode="_(* #,##0.0000_);_(* \(#,##0.0000\);_(* \-??_);_(@_)"/>
    <numFmt numFmtId="169" formatCode="0"/>
    <numFmt numFmtId="170" formatCode="0&quot; Last Year&quot;"/>
    <numFmt numFmtId="171" formatCode="&quot;and &quot;0&quot; --&gt;6-year average&quot;"/>
    <numFmt numFmtId="172" formatCode="[$-409]d\-mmm"/>
    <numFmt numFmtId="173" formatCode="[$-409]#,##0_);[RED]\(#,##0\)"/>
    <numFmt numFmtId="174" formatCode="0_);[RED]\(0\)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name val="Arial"/>
      <family val="0"/>
    </font>
    <font>
      <b val="true"/>
      <sz val="14"/>
      <color rgb="FF000000"/>
      <name val="Arial"/>
      <family val="2"/>
    </font>
    <font>
      <sz val="8"/>
      <name val="Arial"/>
      <family val="2"/>
    </font>
    <font>
      <b val="true"/>
      <sz val="14"/>
      <color rgb="FF0000FF"/>
      <name val="Arial"/>
      <family val="2"/>
    </font>
    <font>
      <b val="true"/>
      <sz val="8"/>
      <name val="Arial"/>
      <family val="2"/>
    </font>
    <font>
      <sz val="10"/>
      <color rgb="FF000000"/>
      <name val="Arial Unicode MS"/>
      <family val="2"/>
    </font>
    <font>
      <b val="true"/>
      <sz val="9"/>
      <name val="Arial"/>
      <family val="2"/>
    </font>
    <font>
      <b val="true"/>
      <sz val="11"/>
      <color rgb="FF0000FF"/>
      <name val="Arial"/>
      <family val="2"/>
    </font>
    <font>
      <b val="true"/>
      <sz val="8"/>
      <color rgb="FF0000FF"/>
      <name val="Arial"/>
      <family val="2"/>
    </font>
    <font>
      <b val="true"/>
      <sz val="10"/>
      <color rgb="FF0000FF"/>
      <name val="Arial"/>
      <family val="2"/>
    </font>
    <font>
      <sz val="8"/>
      <color rgb="FF0000FF"/>
      <name val="Arial"/>
      <family val="2"/>
    </font>
    <font>
      <b val="true"/>
      <sz val="10"/>
      <name val="Arial"/>
      <family val="2"/>
    </font>
    <font>
      <sz val="8"/>
      <color rgb="FF000000"/>
      <name val="Tahoma"/>
      <family val="0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9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4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2" fontId="8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8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0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0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0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0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0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0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1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10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8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10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8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10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10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0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0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8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AGA STORAGE REPORT
CONSUMING REGION WEST WORKING GAS</a:t>
            </a:r>
          </a:p>
        </c:rich>
      </c:tx>
      <c:layout>
        <c:manualLayout>
          <c:xMode val="edge"/>
          <c:yMode val="edge"/>
          <c:x val="0.358180012297214"/>
          <c:y val="0.014778033930365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16010026959277"/>
          <c:y val="0.100431518590767"/>
          <c:w val="0.93080452159107"/>
          <c:h val="0.83844653307324"/>
        </c:manualLayout>
      </c:layout>
      <c:lineChart>
        <c:grouping val="standard"/>
        <c:varyColors val="0"/>
        <c:ser>
          <c:idx val="0"/>
          <c:order val="0"/>
          <c:tx>
            <c:strRef>
              <c:f>Data!$AD$6</c:f>
              <c:strCache>
                <c:ptCount val="1"/>
                <c:pt idx="0">
                  <c:v>1994/95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Data!$AB$7:$AB$58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Data!$AD$7:$AD$58</c:f>
              <c:numCache>
                <c:formatCode>General</c:formatCode>
                <c:ptCount val="52"/>
                <c:pt idx="0">
                  <c:v>427</c:v>
                </c:pt>
                <c:pt idx="1">
                  <c:v>427</c:v>
                </c:pt>
                <c:pt idx="2">
                  <c:v>420</c:v>
                </c:pt>
                <c:pt idx="3">
                  <c:v>412</c:v>
                </c:pt>
                <c:pt idx="4">
                  <c:v>400</c:v>
                </c:pt>
                <c:pt idx="5">
                  <c:v>385</c:v>
                </c:pt>
                <c:pt idx="6">
                  <c:v>361</c:v>
                </c:pt>
                <c:pt idx="7">
                  <c:v>363</c:v>
                </c:pt>
                <c:pt idx="8">
                  <c:v>360</c:v>
                </c:pt>
                <c:pt idx="9">
                  <c:v>333</c:v>
                </c:pt>
                <c:pt idx="10">
                  <c:v>330</c:v>
                </c:pt>
                <c:pt idx="11">
                  <c:v>317</c:v>
                </c:pt>
                <c:pt idx="12">
                  <c:v>304</c:v>
                </c:pt>
                <c:pt idx="13">
                  <c:v>302</c:v>
                </c:pt>
                <c:pt idx="14">
                  <c:v>297</c:v>
                </c:pt>
                <c:pt idx="15">
                  <c:v>282</c:v>
                </c:pt>
                <c:pt idx="16">
                  <c:v>284</c:v>
                </c:pt>
                <c:pt idx="17">
                  <c:v>277</c:v>
                </c:pt>
                <c:pt idx="18">
                  <c:v>269</c:v>
                </c:pt>
                <c:pt idx="19">
                  <c:v>269</c:v>
                </c:pt>
                <c:pt idx="20">
                  <c:v>264</c:v>
                </c:pt>
                <c:pt idx="21">
                  <c:v>258</c:v>
                </c:pt>
                <c:pt idx="22">
                  <c:v>263</c:v>
                </c:pt>
                <c:pt idx="23">
                  <c:v>261</c:v>
                </c:pt>
                <c:pt idx="24">
                  <c:v>255</c:v>
                </c:pt>
                <c:pt idx="25">
                  <c:v>258</c:v>
                </c:pt>
                <c:pt idx="26">
                  <c:v>262</c:v>
                </c:pt>
                <c:pt idx="27">
                  <c:v>269</c:v>
                </c:pt>
                <c:pt idx="28">
                  <c:v>279</c:v>
                </c:pt>
                <c:pt idx="29">
                  <c:v>286</c:v>
                </c:pt>
                <c:pt idx="30">
                  <c:v>300</c:v>
                </c:pt>
                <c:pt idx="31">
                  <c:v>314</c:v>
                </c:pt>
                <c:pt idx="32">
                  <c:v>324</c:v>
                </c:pt>
                <c:pt idx="33">
                  <c:v>334</c:v>
                </c:pt>
                <c:pt idx="34">
                  <c:v>337</c:v>
                </c:pt>
                <c:pt idx="35">
                  <c:v>356</c:v>
                </c:pt>
                <c:pt idx="36">
                  <c:v>365</c:v>
                </c:pt>
                <c:pt idx="37">
                  <c:v>371</c:v>
                </c:pt>
                <c:pt idx="38">
                  <c:v>375</c:v>
                </c:pt>
                <c:pt idx="39">
                  <c:v>376</c:v>
                </c:pt>
                <c:pt idx="40">
                  <c:v>379</c:v>
                </c:pt>
                <c:pt idx="41">
                  <c:v>382</c:v>
                </c:pt>
                <c:pt idx="42">
                  <c:v>386</c:v>
                </c:pt>
                <c:pt idx="43">
                  <c:v>387</c:v>
                </c:pt>
                <c:pt idx="44">
                  <c:v>390</c:v>
                </c:pt>
                <c:pt idx="45">
                  <c:v>397</c:v>
                </c:pt>
                <c:pt idx="46">
                  <c:v>401</c:v>
                </c:pt>
                <c:pt idx="47">
                  <c:v>406</c:v>
                </c:pt>
                <c:pt idx="48">
                  <c:v>411</c:v>
                </c:pt>
                <c:pt idx="49">
                  <c:v>418</c:v>
                </c:pt>
                <c:pt idx="50">
                  <c:v>423</c:v>
                </c:pt>
                <c:pt idx="51">
                  <c:v>424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Data!$AE$6</c:f>
              <c:strCache>
                <c:ptCount val="1"/>
                <c:pt idx="0">
                  <c:v>1995/96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custDash>
                <a:ds d="151429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151429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Data!$AB$7:$AB$58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Data!$AE$7:$AE$58</c:f>
              <c:numCache>
                <c:formatCode>General</c:formatCode>
                <c:ptCount val="52"/>
                <c:pt idx="0">
                  <c:v>423</c:v>
                </c:pt>
                <c:pt idx="1">
                  <c:v>410</c:v>
                </c:pt>
                <c:pt idx="2">
                  <c:v>422</c:v>
                </c:pt>
                <c:pt idx="3">
                  <c:v>420</c:v>
                </c:pt>
                <c:pt idx="4">
                  <c:v>420</c:v>
                </c:pt>
                <c:pt idx="5">
                  <c:v>411</c:v>
                </c:pt>
                <c:pt idx="6">
                  <c:v>402</c:v>
                </c:pt>
                <c:pt idx="7">
                  <c:v>390</c:v>
                </c:pt>
                <c:pt idx="8">
                  <c:v>366</c:v>
                </c:pt>
                <c:pt idx="9">
                  <c:v>356</c:v>
                </c:pt>
                <c:pt idx="10">
                  <c:v>345</c:v>
                </c:pt>
                <c:pt idx="11">
                  <c:v>330</c:v>
                </c:pt>
                <c:pt idx="12">
                  <c:v>303</c:v>
                </c:pt>
                <c:pt idx="13">
                  <c:v>271</c:v>
                </c:pt>
                <c:pt idx="14">
                  <c:v>263</c:v>
                </c:pt>
                <c:pt idx="15">
                  <c:v>260</c:v>
                </c:pt>
                <c:pt idx="16">
                  <c:v>255</c:v>
                </c:pt>
                <c:pt idx="17">
                  <c:v>232</c:v>
                </c:pt>
                <c:pt idx="18">
                  <c:v>225</c:v>
                </c:pt>
                <c:pt idx="19">
                  <c:v>225</c:v>
                </c:pt>
                <c:pt idx="20">
                  <c:v>226</c:v>
                </c:pt>
                <c:pt idx="21">
                  <c:v>220</c:v>
                </c:pt>
                <c:pt idx="22">
                  <c:v>219</c:v>
                </c:pt>
                <c:pt idx="23">
                  <c:v>225</c:v>
                </c:pt>
                <c:pt idx="24">
                  <c:v>226</c:v>
                </c:pt>
                <c:pt idx="25">
                  <c:v>231</c:v>
                </c:pt>
                <c:pt idx="26">
                  <c:v>234</c:v>
                </c:pt>
                <c:pt idx="27">
                  <c:v>241</c:v>
                </c:pt>
                <c:pt idx="28">
                  <c:v>250</c:v>
                </c:pt>
                <c:pt idx="29">
                  <c:v>261</c:v>
                </c:pt>
                <c:pt idx="30">
                  <c:v>270</c:v>
                </c:pt>
                <c:pt idx="31">
                  <c:v>278</c:v>
                </c:pt>
                <c:pt idx="32">
                  <c:v>280</c:v>
                </c:pt>
                <c:pt idx="33">
                  <c:v>290</c:v>
                </c:pt>
                <c:pt idx="34">
                  <c:v>300</c:v>
                </c:pt>
                <c:pt idx="35">
                  <c:v>305</c:v>
                </c:pt>
                <c:pt idx="36">
                  <c:v>312</c:v>
                </c:pt>
                <c:pt idx="37">
                  <c:v>318</c:v>
                </c:pt>
                <c:pt idx="38">
                  <c:v>317</c:v>
                </c:pt>
                <c:pt idx="39">
                  <c:v>315</c:v>
                </c:pt>
                <c:pt idx="40">
                  <c:v>320</c:v>
                </c:pt>
                <c:pt idx="41">
                  <c:v>316</c:v>
                </c:pt>
                <c:pt idx="42">
                  <c:v>315</c:v>
                </c:pt>
                <c:pt idx="43">
                  <c:v>314</c:v>
                </c:pt>
                <c:pt idx="44">
                  <c:v>321</c:v>
                </c:pt>
                <c:pt idx="45">
                  <c:v>324</c:v>
                </c:pt>
                <c:pt idx="46">
                  <c:v>330</c:v>
                </c:pt>
                <c:pt idx="47">
                  <c:v>330</c:v>
                </c:pt>
                <c:pt idx="48">
                  <c:v>333</c:v>
                </c:pt>
                <c:pt idx="49">
                  <c:v>336</c:v>
                </c:pt>
                <c:pt idx="50">
                  <c:v>341</c:v>
                </c:pt>
                <c:pt idx="51">
                  <c:v>339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Data!$AF$6</c:f>
              <c:strCache>
                <c:ptCount val="1"/>
                <c:pt idx="0">
                  <c:v>1996/97</c:v>
                </c:pt>
              </c:strCache>
            </c:strRef>
          </c:tx>
          <c:spPr>
            <a:solidFill>
              <a:srgbClr val="0000ff"/>
            </a:solidFill>
            <a:ln w="25200">
              <a:solidFill>
                <a:srgbClr val="0000ff"/>
              </a:solidFill>
              <a:custDash>
                <a:ds d="605714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605714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Data!$AB$7:$AB$58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Data!$AF$7:$AF$58</c:f>
              <c:numCache>
                <c:formatCode>General</c:formatCode>
                <c:ptCount val="52"/>
                <c:pt idx="0">
                  <c:v>334</c:v>
                </c:pt>
                <c:pt idx="1">
                  <c:v>331</c:v>
                </c:pt>
                <c:pt idx="2">
                  <c:v>332</c:v>
                </c:pt>
                <c:pt idx="3">
                  <c:v>326</c:v>
                </c:pt>
                <c:pt idx="4">
                  <c:v>320</c:v>
                </c:pt>
                <c:pt idx="5">
                  <c:v>312</c:v>
                </c:pt>
                <c:pt idx="6">
                  <c:v>308</c:v>
                </c:pt>
                <c:pt idx="7">
                  <c:v>292</c:v>
                </c:pt>
                <c:pt idx="8">
                  <c:v>278</c:v>
                </c:pt>
                <c:pt idx="9">
                  <c:v>282</c:v>
                </c:pt>
                <c:pt idx="10">
                  <c:v>265</c:v>
                </c:pt>
                <c:pt idx="11">
                  <c:v>237</c:v>
                </c:pt>
                <c:pt idx="12">
                  <c:v>222</c:v>
                </c:pt>
                <c:pt idx="13">
                  <c:v>213</c:v>
                </c:pt>
                <c:pt idx="14">
                  <c:v>202</c:v>
                </c:pt>
                <c:pt idx="15">
                  <c:v>188</c:v>
                </c:pt>
                <c:pt idx="16">
                  <c:v>187</c:v>
                </c:pt>
                <c:pt idx="17">
                  <c:v>176</c:v>
                </c:pt>
                <c:pt idx="18">
                  <c:v>165</c:v>
                </c:pt>
                <c:pt idx="19">
                  <c:v>163</c:v>
                </c:pt>
                <c:pt idx="20">
                  <c:v>165</c:v>
                </c:pt>
                <c:pt idx="21">
                  <c:v>168</c:v>
                </c:pt>
                <c:pt idx="22">
                  <c:v>170</c:v>
                </c:pt>
                <c:pt idx="23">
                  <c:v>170</c:v>
                </c:pt>
                <c:pt idx="24">
                  <c:v>172</c:v>
                </c:pt>
                <c:pt idx="25">
                  <c:v>179</c:v>
                </c:pt>
                <c:pt idx="26">
                  <c:v>188</c:v>
                </c:pt>
                <c:pt idx="27">
                  <c:v>199</c:v>
                </c:pt>
                <c:pt idx="28">
                  <c:v>209</c:v>
                </c:pt>
                <c:pt idx="29">
                  <c:v>220</c:v>
                </c:pt>
                <c:pt idx="30">
                  <c:v>229</c:v>
                </c:pt>
                <c:pt idx="31">
                  <c:v>240</c:v>
                </c:pt>
                <c:pt idx="32">
                  <c:v>252</c:v>
                </c:pt>
                <c:pt idx="33">
                  <c:v>262</c:v>
                </c:pt>
                <c:pt idx="34">
                  <c:v>273</c:v>
                </c:pt>
                <c:pt idx="35">
                  <c:v>284</c:v>
                </c:pt>
                <c:pt idx="36">
                  <c:v>290</c:v>
                </c:pt>
                <c:pt idx="37">
                  <c:v>300</c:v>
                </c:pt>
                <c:pt idx="38">
                  <c:v>304</c:v>
                </c:pt>
                <c:pt idx="39">
                  <c:v>311</c:v>
                </c:pt>
                <c:pt idx="40">
                  <c:v>313</c:v>
                </c:pt>
                <c:pt idx="41">
                  <c:v>320</c:v>
                </c:pt>
                <c:pt idx="42">
                  <c:v>325</c:v>
                </c:pt>
                <c:pt idx="43">
                  <c:v>331</c:v>
                </c:pt>
                <c:pt idx="44">
                  <c:v>337</c:v>
                </c:pt>
                <c:pt idx="45">
                  <c:v>339</c:v>
                </c:pt>
                <c:pt idx="46">
                  <c:v>346</c:v>
                </c:pt>
                <c:pt idx="47">
                  <c:v>352</c:v>
                </c:pt>
                <c:pt idx="48">
                  <c:v>357</c:v>
                </c:pt>
                <c:pt idx="49">
                  <c:v>363</c:v>
                </c:pt>
                <c:pt idx="50">
                  <c:v>363</c:v>
                </c:pt>
                <c:pt idx="51">
                  <c:v>369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Data!$AG$6</c:f>
              <c:strCache>
                <c:ptCount val="1"/>
                <c:pt idx="0">
                  <c:v>1997/98</c:v>
                </c:pt>
              </c:strCache>
            </c:strRef>
          </c:tx>
          <c:spPr>
            <a:solidFill>
              <a:srgbClr val="000000">
                <a:alpha val="50000"/>
              </a:srgbClr>
            </a:solidFill>
            <a:ln w="37800">
              <a:solidFill>
                <a:srgbClr val="000000">
                  <a:alpha val="50000"/>
                </a:srgbClr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Data!$AB$7:$AB$58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Data!$AG$7:$AG$58</c:f>
              <c:numCache>
                <c:formatCode>General</c:formatCode>
                <c:ptCount val="52"/>
                <c:pt idx="0">
                  <c:v>367</c:v>
                </c:pt>
                <c:pt idx="1">
                  <c:v>371</c:v>
                </c:pt>
                <c:pt idx="2">
                  <c:v>367</c:v>
                </c:pt>
                <c:pt idx="3">
                  <c:v>359</c:v>
                </c:pt>
                <c:pt idx="4">
                  <c:v>356</c:v>
                </c:pt>
                <c:pt idx="5">
                  <c:v>344</c:v>
                </c:pt>
                <c:pt idx="6">
                  <c:v>325</c:v>
                </c:pt>
                <c:pt idx="7">
                  <c:v>296</c:v>
                </c:pt>
                <c:pt idx="8">
                  <c:v>274</c:v>
                </c:pt>
                <c:pt idx="9">
                  <c:v>263</c:v>
                </c:pt>
                <c:pt idx="10">
                  <c:v>247</c:v>
                </c:pt>
                <c:pt idx="11">
                  <c:v>229</c:v>
                </c:pt>
                <c:pt idx="12">
                  <c:v>221</c:v>
                </c:pt>
                <c:pt idx="13">
                  <c:v>215</c:v>
                </c:pt>
                <c:pt idx="14">
                  <c:v>233</c:v>
                </c:pt>
                <c:pt idx="15">
                  <c:v>212</c:v>
                </c:pt>
                <c:pt idx="16">
                  <c:v>202</c:v>
                </c:pt>
                <c:pt idx="17">
                  <c:v>186</c:v>
                </c:pt>
                <c:pt idx="18">
                  <c:v>176</c:v>
                </c:pt>
                <c:pt idx="19">
                  <c:v>168</c:v>
                </c:pt>
                <c:pt idx="20">
                  <c:v>172</c:v>
                </c:pt>
                <c:pt idx="21">
                  <c:v>177</c:v>
                </c:pt>
                <c:pt idx="22">
                  <c:v>166</c:v>
                </c:pt>
                <c:pt idx="23">
                  <c:v>163</c:v>
                </c:pt>
                <c:pt idx="24">
                  <c:v>157</c:v>
                </c:pt>
                <c:pt idx="25">
                  <c:v>169</c:v>
                </c:pt>
                <c:pt idx="26">
                  <c:v>182</c:v>
                </c:pt>
                <c:pt idx="27">
                  <c:v>199</c:v>
                </c:pt>
                <c:pt idx="28">
                  <c:v>212</c:v>
                </c:pt>
                <c:pt idx="29">
                  <c:v>226</c:v>
                </c:pt>
                <c:pt idx="30">
                  <c:v>243</c:v>
                </c:pt>
                <c:pt idx="31">
                  <c:v>258</c:v>
                </c:pt>
                <c:pt idx="32">
                  <c:v>277</c:v>
                </c:pt>
                <c:pt idx="33">
                  <c:v>288</c:v>
                </c:pt>
                <c:pt idx="34">
                  <c:v>300</c:v>
                </c:pt>
                <c:pt idx="35">
                  <c:v>310</c:v>
                </c:pt>
                <c:pt idx="36">
                  <c:v>321</c:v>
                </c:pt>
                <c:pt idx="37">
                  <c:v>324</c:v>
                </c:pt>
                <c:pt idx="38">
                  <c:v>331</c:v>
                </c:pt>
                <c:pt idx="39">
                  <c:v>337</c:v>
                </c:pt>
                <c:pt idx="40">
                  <c:v>344</c:v>
                </c:pt>
                <c:pt idx="41">
                  <c:v>351</c:v>
                </c:pt>
                <c:pt idx="42">
                  <c:v>361</c:v>
                </c:pt>
                <c:pt idx="43">
                  <c:v>368</c:v>
                </c:pt>
                <c:pt idx="44">
                  <c:v>369</c:v>
                </c:pt>
                <c:pt idx="45">
                  <c:v>379</c:v>
                </c:pt>
                <c:pt idx="46">
                  <c:v>390</c:v>
                </c:pt>
                <c:pt idx="47">
                  <c:v>394</c:v>
                </c:pt>
                <c:pt idx="48">
                  <c:v>406</c:v>
                </c:pt>
                <c:pt idx="49">
                  <c:v>412</c:v>
                </c:pt>
                <c:pt idx="50">
                  <c:v>418</c:v>
                </c:pt>
                <c:pt idx="51">
                  <c:v>427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Data!$AH$6</c:f>
              <c:strCache>
                <c:ptCount val="1"/>
                <c:pt idx="0">
                  <c:v>1998/99</c:v>
                </c:pt>
              </c:strCache>
            </c:strRef>
          </c:tx>
          <c:spPr>
            <a:solidFill>
              <a:srgbClr val="000000"/>
            </a:solidFill>
            <a:ln w="378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Data!$AB$7:$AB$58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Data!$AH$7:$AH$58</c:f>
              <c:numCache>
                <c:formatCode>General</c:formatCode>
                <c:ptCount val="52"/>
                <c:pt idx="0">
                  <c:v>435</c:v>
                </c:pt>
                <c:pt idx="1">
                  <c:v>449</c:v>
                </c:pt>
                <c:pt idx="2">
                  <c:v>441</c:v>
                </c:pt>
                <c:pt idx="3">
                  <c:v>444</c:v>
                </c:pt>
                <c:pt idx="4">
                  <c:v>452</c:v>
                </c:pt>
                <c:pt idx="5">
                  <c:v>451</c:v>
                </c:pt>
                <c:pt idx="6">
                  <c:v>437</c:v>
                </c:pt>
                <c:pt idx="7">
                  <c:v>430</c:v>
                </c:pt>
                <c:pt idx="8">
                  <c:v>392</c:v>
                </c:pt>
                <c:pt idx="9">
                  <c:v>385</c:v>
                </c:pt>
                <c:pt idx="10">
                  <c:v>368</c:v>
                </c:pt>
                <c:pt idx="11">
                  <c:v>356</c:v>
                </c:pt>
                <c:pt idx="12">
                  <c:v>350</c:v>
                </c:pt>
                <c:pt idx="13">
                  <c:v>332</c:v>
                </c:pt>
                <c:pt idx="14">
                  <c:v>320</c:v>
                </c:pt>
                <c:pt idx="15">
                  <c:v>299</c:v>
                </c:pt>
                <c:pt idx="16">
                  <c:v>290</c:v>
                </c:pt>
                <c:pt idx="17">
                  <c:v>284</c:v>
                </c:pt>
                <c:pt idx="18">
                  <c:v>282</c:v>
                </c:pt>
                <c:pt idx="19">
                  <c:v>265</c:v>
                </c:pt>
                <c:pt idx="20">
                  <c:v>257</c:v>
                </c:pt>
                <c:pt idx="21">
                  <c:v>258</c:v>
                </c:pt>
                <c:pt idx="22">
                  <c:v>251</c:v>
                </c:pt>
                <c:pt idx="23">
                  <c:v>236</c:v>
                </c:pt>
                <c:pt idx="24">
                  <c:v>230</c:v>
                </c:pt>
                <c:pt idx="25">
                  <c:v>236</c:v>
                </c:pt>
                <c:pt idx="26">
                  <c:v>242</c:v>
                </c:pt>
                <c:pt idx="27">
                  <c:v>244</c:v>
                </c:pt>
                <c:pt idx="28">
                  <c:v>255</c:v>
                </c:pt>
                <c:pt idx="29">
                  <c:v>262</c:v>
                </c:pt>
                <c:pt idx="30">
                  <c:v>274</c:v>
                </c:pt>
                <c:pt idx="31">
                  <c:v>288</c:v>
                </c:pt>
                <c:pt idx="32">
                  <c:v>300</c:v>
                </c:pt>
                <c:pt idx="33">
                  <c:v>311</c:v>
                </c:pt>
                <c:pt idx="34">
                  <c:v>322</c:v>
                </c:pt>
                <c:pt idx="35">
                  <c:v>333</c:v>
                </c:pt>
                <c:pt idx="36">
                  <c:v>347</c:v>
                </c:pt>
                <c:pt idx="37">
                  <c:v>355</c:v>
                </c:pt>
                <c:pt idx="38">
                  <c:v>365</c:v>
                </c:pt>
                <c:pt idx="39">
                  <c:v>372</c:v>
                </c:pt>
                <c:pt idx="40">
                  <c:v>380</c:v>
                </c:pt>
                <c:pt idx="41">
                  <c:v>387</c:v>
                </c:pt>
                <c:pt idx="42">
                  <c:v>392</c:v>
                </c:pt>
                <c:pt idx="43">
                  <c:v>390</c:v>
                </c:pt>
                <c:pt idx="44">
                  <c:v>396</c:v>
                </c:pt>
                <c:pt idx="45">
                  <c:v>404</c:v>
                </c:pt>
                <c:pt idx="46">
                  <c:v>412</c:v>
                </c:pt>
                <c:pt idx="47">
                  <c:v>419</c:v>
                </c:pt>
                <c:pt idx="48">
                  <c:v>421</c:v>
                </c:pt>
                <c:pt idx="49">
                  <c:v>428</c:v>
                </c:pt>
                <c:pt idx="50">
                  <c:v>430</c:v>
                </c:pt>
                <c:pt idx="51">
                  <c:v>430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Data!$AI$6</c:f>
              <c:strCache>
                <c:ptCount val="1"/>
                <c:pt idx="0">
                  <c:v>1999/00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Data!$AB$7:$AB$58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Data!$AI$7:$AI$58</c:f>
              <c:numCache>
                <c:formatCode>General</c:formatCode>
                <c:ptCount val="52"/>
                <c:pt idx="0">
                  <c:v>434</c:v>
                </c:pt>
                <c:pt idx="1">
                  <c:v>439</c:v>
                </c:pt>
                <c:pt idx="2">
                  <c:v>442</c:v>
                </c:pt>
                <c:pt idx="3">
                  <c:v>439</c:v>
                </c:pt>
                <c:pt idx="4">
                  <c:v>437</c:v>
                </c:pt>
                <c:pt idx="5">
                  <c:v>423</c:v>
                </c:pt>
                <c:pt idx="6">
                  <c:v>408</c:v>
                </c:pt>
                <c:pt idx="7">
                  <c:v>393</c:v>
                </c:pt>
                <c:pt idx="8">
                  <c:v>383</c:v>
                </c:pt>
                <c:pt idx="9">
                  <c:v>356</c:v>
                </c:pt>
                <c:pt idx="10">
                  <c:v>347</c:v>
                </c:pt>
                <c:pt idx="11">
                  <c:v>337</c:v>
                </c:pt>
                <c:pt idx="12">
                  <c:v>321</c:v>
                </c:pt>
                <c:pt idx="13">
                  <c:v>310</c:v>
                </c:pt>
                <c:pt idx="14">
                  <c:v>295</c:v>
                </c:pt>
                <c:pt idx="15">
                  <c:v>280</c:v>
                </c:pt>
                <c:pt idx="16">
                  <c:v>267</c:v>
                </c:pt>
                <c:pt idx="17">
                  <c:v>258</c:v>
                </c:pt>
                <c:pt idx="18">
                  <c:v>245</c:v>
                </c:pt>
                <c:pt idx="19">
                  <c:v>236</c:v>
                </c:pt>
                <c:pt idx="20">
                  <c:v>251</c:v>
                </c:pt>
                <c:pt idx="21">
                  <c:v>256</c:v>
                </c:pt>
                <c:pt idx="22">
                  <c:v>261</c:v>
                </c:pt>
                <c:pt idx="23">
                  <c:v>269</c:v>
                </c:pt>
                <c:pt idx="24">
                  <c:v>277</c:v>
                </c:pt>
                <c:pt idx="25">
                  <c:v>286</c:v>
                </c:pt>
                <c:pt idx="26">
                  <c:v>293</c:v>
                </c:pt>
                <c:pt idx="27">
                  <c:v>298</c:v>
                </c:pt>
                <c:pt idx="28">
                  <c:v>304</c:v>
                </c:pt>
                <c:pt idx="29">
                  <c:v>310</c:v>
                </c:pt>
                <c:pt idx="30">
                  <c:v>322</c:v>
                </c:pt>
                <c:pt idx="31">
                  <c:v>326</c:v>
                </c:pt>
                <c:pt idx="32">
                  <c:v>331</c:v>
                </c:pt>
                <c:pt idx="33">
                  <c:v>340</c:v>
                </c:pt>
                <c:pt idx="34">
                  <c:v>348</c:v>
                </c:pt>
                <c:pt idx="35">
                  <c:v>356</c:v>
                </c:pt>
                <c:pt idx="36">
                  <c:v>365</c:v>
                </c:pt>
                <c:pt idx="37">
                  <c:v>370</c:v>
                </c:pt>
                <c:pt idx="38">
                  <c:v>368</c:v>
                </c:pt>
                <c:pt idx="39">
                  <c:v>367</c:v>
                </c:pt>
                <c:pt idx="40">
                  <c:v>367</c:v>
                </c:pt>
                <c:pt idx="41">
                  <c:v>366</c:v>
                </c:pt>
                <c:pt idx="42">
                  <c:v>361</c:v>
                </c:pt>
                <c:pt idx="43">
                  <c:v>360</c:v>
                </c:pt>
                <c:pt idx="44">
                  <c:v>365</c:v>
                </c:pt>
                <c:pt idx="45">
                  <c:v>367</c:v>
                </c:pt>
                <c:pt idx="46">
                  <c:v>369</c:v>
                </c:pt>
                <c:pt idx="47">
                  <c:v>372</c:v>
                </c:pt>
                <c:pt idx="48">
                  <c:v>375</c:v>
                </c:pt>
                <c:pt idx="49">
                  <c:v>378</c:v>
                </c:pt>
                <c:pt idx="50">
                  <c:v>380</c:v>
                </c:pt>
                <c:pt idx="51">
                  <c:v>385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Data!$AJ$6</c:f>
              <c:strCache>
                <c:ptCount val="1"/>
                <c:pt idx="0">
                  <c:v>2000/01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Data!$AB$7:$AB$58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Data!$AJ$7:$AJ$58</c:f>
              <c:numCache>
                <c:formatCode>General</c:formatCode>
                <c:ptCount val="52"/>
                <c:pt idx="0">
                  <c:v>383</c:v>
                </c:pt>
                <c:pt idx="1">
                  <c:v>372</c:v>
                </c:pt>
                <c:pt idx="2">
                  <c:v>341</c:v>
                </c:pt>
                <c:pt idx="3">
                  <c:v>328</c:v>
                </c:pt>
                <c:pt idx="4">
                  <c:v>323</c:v>
                </c:pt>
                <c:pt idx="5">
                  <c:v>316</c:v>
                </c:pt>
                <c:pt idx="6">
                  <c:v>304</c:v>
                </c:pt>
                <c:pt idx="7">
                  <c:v>290</c:v>
                </c:pt>
                <c:pt idx="8">
                  <c:v>286</c:v>
                </c:pt>
                <c:pt idx="9">
                  <c:v>277</c:v>
                </c:pt>
                <c:pt idx="10">
                  <c:v>264</c:v>
                </c:pt>
                <c:pt idx="11">
                  <c:v>241</c:v>
                </c:pt>
                <c:pt idx="12">
                  <c:v>222</c:v>
                </c:pt>
                <c:pt idx="13">
                  <c:v>202</c:v>
                </c:pt>
                <c:pt idx="14">
                  <c:v>182</c:v>
                </c:pt>
                <c:pt idx="15">
                  <c:v>166</c:v>
                </c:pt>
                <c:pt idx="16">
                  <c:v>161</c:v>
                </c:pt>
                <c:pt idx="17">
                  <c:v>148</c:v>
                </c:pt>
                <c:pt idx="18">
                  <c:v>145</c:v>
                </c:pt>
                <c:pt idx="19">
                  <c:v>150</c:v>
                </c:pt>
                <c:pt idx="20">
                  <c:v>156</c:v>
                </c:pt>
                <c:pt idx="21">
                  <c:v>164</c:v>
                </c:pt>
                <c:pt idx="22">
                  <c:v>171</c:v>
                </c:pt>
                <c:pt idx="23">
                  <c:v>172</c:v>
                </c:pt>
                <c:pt idx="24">
                  <c:v>181</c:v>
                </c:pt>
                <c:pt idx="25">
                  <c:v>192</c:v>
                </c:pt>
                <c:pt idx="26">
                  <c:v>206</c:v>
                </c:pt>
                <c:pt idx="27">
                  <c:v>219</c:v>
                </c:pt>
                <c:pt idx="28">
                  <c:v>234</c:v>
                </c:pt>
                <c:pt idx="29">
                  <c:v>247</c:v>
                </c:pt>
                <c:pt idx="30">
                  <c:v>265</c:v>
                </c:pt>
                <c:pt idx="31">
                  <c:v>279</c:v>
                </c:pt>
                <c:pt idx="32">
                  <c:v>293</c:v>
                </c:pt>
                <c:pt idx="33">
                  <c:v>305</c:v>
                </c:pt>
                <c:pt idx="34">
                  <c:v>316</c:v>
                </c:pt>
                <c:pt idx="35">
                  <c:v>325</c:v>
                </c:pt>
                <c:pt idx="36">
                  <c:v>351</c:v>
                </c:pt>
                <c:pt idx="37">
                  <c:v>362</c:v>
                </c:pt>
                <c:pt idx="38">
                  <c:v>372</c:v>
                </c:pt>
                <c:pt idx="39">
                  <c:v>381</c:v>
                </c:pt>
                <c:pt idx="40">
                  <c:v>396</c:v>
                </c:pt>
                <c:pt idx="41">
                  <c:v>402</c:v>
                </c:pt>
                <c:pt idx="42">
                  <c:v>411</c:v>
                </c:pt>
                <c:pt idx="43">
                  <c:v>418</c:v>
                </c:pt>
                <c:pt idx="44">
                  <c:v>428</c:v>
                </c:pt>
                <c:pt idx="45">
                  <c:v>438</c:v>
                </c:pt>
                <c:pt idx="46">
                  <c:v>446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1212221"/>
        <c:axId val="96841655"/>
      </c:lineChart>
      <c:catAx>
        <c:axId val="6121222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Week Ending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d\-mmm" sourceLinked="0"/>
        <c:majorTickMark val="none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841655"/>
        <c:crossesAt val="0"/>
        <c:auto val="1"/>
        <c:lblAlgn val="ctr"/>
        <c:lblOffset val="100"/>
        <c:noMultiLvlLbl val="0"/>
      </c:catAx>
      <c:valAx>
        <c:axId val="96841655"/>
        <c:scaling>
          <c:orientation val="minMax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Storage Level (Bcf)</a:t>
                </a:r>
              </a:p>
            </c:rich>
          </c:tx>
          <c:layout>
            <c:manualLayout>
              <c:xMode val="edge"/>
              <c:yMode val="edge"/>
              <c:x val="0.014567469138722"/>
              <c:y val="0.215877519654785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21222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26609279667029"/>
          <c:y val="0.66276526570905"/>
          <c:w val="0.143499030411957"/>
          <c:h val="0.15014482473251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solidFill>
                  <a:srgbClr val="000000"/>
                </a:solidFill>
                <a:uFillTx/>
                <a:latin typeface="Arial"/>
              </a:rPr>
              <a:t>AGA STORAGE REPORT TOTAL WORKING GAS</a:t>
            </a:r>
          </a:p>
        </c:rich>
      </c:tx>
      <c:layout>
        <c:manualLayout>
          <c:xMode val="edge"/>
          <c:yMode val="edge"/>
          <c:x val="0.263538759873244"/>
          <c:y val="0.026969717049897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52632076810292"/>
          <c:y val="0.119077595918097"/>
          <c:w val="0.95350707089817"/>
          <c:h val="0.826320323371546"/>
        </c:manualLayout>
      </c:layout>
      <c:lineChart>
        <c:grouping val="standard"/>
        <c:varyColors val="0"/>
        <c:ser>
          <c:idx val="0"/>
          <c:order val="0"/>
          <c:tx>
            <c:strRef>
              <c:f>"1994/95"</c:f>
              <c:strCache>
                <c:ptCount val="1"/>
                <c:pt idx="0">
                  <c:v>1994/95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Data!$AO$7:$AO$58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Data!$AQ$7:$AQ$58</c:f>
              <c:numCache>
                <c:formatCode>General</c:formatCode>
                <c:ptCount val="52"/>
                <c:pt idx="0">
                  <c:v>3088</c:v>
                </c:pt>
                <c:pt idx="1">
                  <c:v>3099</c:v>
                </c:pt>
                <c:pt idx="2">
                  <c:v>3084</c:v>
                </c:pt>
                <c:pt idx="3">
                  <c:v>3027</c:v>
                </c:pt>
                <c:pt idx="4">
                  <c:v>2942</c:v>
                </c:pt>
                <c:pt idx="5">
                  <c:v>2886</c:v>
                </c:pt>
                <c:pt idx="6">
                  <c:v>2725</c:v>
                </c:pt>
                <c:pt idx="7">
                  <c:v>2646</c:v>
                </c:pt>
                <c:pt idx="8">
                  <c:v>2573</c:v>
                </c:pt>
                <c:pt idx="9">
                  <c:v>2381</c:v>
                </c:pt>
                <c:pt idx="10">
                  <c:v>2263</c:v>
                </c:pt>
                <c:pt idx="11">
                  <c:v>2195</c:v>
                </c:pt>
                <c:pt idx="12">
                  <c:v>2033</c:v>
                </c:pt>
                <c:pt idx="13">
                  <c:v>1893</c:v>
                </c:pt>
                <c:pt idx="14">
                  <c:v>1700</c:v>
                </c:pt>
                <c:pt idx="15">
                  <c:v>1494</c:v>
                </c:pt>
                <c:pt idx="16">
                  <c:v>1448</c:v>
                </c:pt>
                <c:pt idx="17">
                  <c:v>1330</c:v>
                </c:pt>
                <c:pt idx="18">
                  <c:v>1198</c:v>
                </c:pt>
                <c:pt idx="19">
                  <c:v>1181</c:v>
                </c:pt>
                <c:pt idx="20">
                  <c:v>1197</c:v>
                </c:pt>
                <c:pt idx="21">
                  <c:v>1164</c:v>
                </c:pt>
                <c:pt idx="22">
                  <c:v>1134</c:v>
                </c:pt>
                <c:pt idx="23">
                  <c:v>1130</c:v>
                </c:pt>
                <c:pt idx="24">
                  <c:v>1160</c:v>
                </c:pt>
                <c:pt idx="25">
                  <c:v>1190</c:v>
                </c:pt>
                <c:pt idx="26">
                  <c:v>1239</c:v>
                </c:pt>
                <c:pt idx="27">
                  <c:v>1269</c:v>
                </c:pt>
                <c:pt idx="28">
                  <c:v>1383</c:v>
                </c:pt>
                <c:pt idx="29">
                  <c:v>1476</c:v>
                </c:pt>
                <c:pt idx="30">
                  <c:v>1583</c:v>
                </c:pt>
                <c:pt idx="31">
                  <c:v>1663</c:v>
                </c:pt>
                <c:pt idx="32">
                  <c:v>1758</c:v>
                </c:pt>
                <c:pt idx="33">
                  <c:v>1853</c:v>
                </c:pt>
                <c:pt idx="34">
                  <c:v>1926</c:v>
                </c:pt>
                <c:pt idx="35">
                  <c:v>2041</c:v>
                </c:pt>
                <c:pt idx="36">
                  <c:v>2112</c:v>
                </c:pt>
                <c:pt idx="37">
                  <c:v>2169</c:v>
                </c:pt>
                <c:pt idx="38">
                  <c:v>2226</c:v>
                </c:pt>
                <c:pt idx="39">
                  <c:v>2264</c:v>
                </c:pt>
                <c:pt idx="40">
                  <c:v>2320</c:v>
                </c:pt>
                <c:pt idx="41">
                  <c:v>2357</c:v>
                </c:pt>
                <c:pt idx="42">
                  <c:v>2416</c:v>
                </c:pt>
                <c:pt idx="43">
                  <c:v>2467</c:v>
                </c:pt>
                <c:pt idx="44">
                  <c:v>2543</c:v>
                </c:pt>
                <c:pt idx="45">
                  <c:v>2614</c:v>
                </c:pt>
                <c:pt idx="46">
                  <c:v>2683</c:v>
                </c:pt>
                <c:pt idx="47">
                  <c:v>2750</c:v>
                </c:pt>
                <c:pt idx="48">
                  <c:v>2798</c:v>
                </c:pt>
                <c:pt idx="49">
                  <c:v>2868</c:v>
                </c:pt>
                <c:pt idx="50">
                  <c:v>2920</c:v>
                </c:pt>
                <c:pt idx="51">
                  <c:v>2954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"1995/96"</c:f>
              <c:strCache>
                <c:ptCount val="1"/>
                <c:pt idx="0">
                  <c:v>1995/96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custDash>
                <a:ds d="151429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151429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Data!$AO$7:$AO$58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Data!$AR$7:$AR$58</c:f>
              <c:numCache>
                <c:formatCode>General</c:formatCode>
                <c:ptCount val="52"/>
                <c:pt idx="0">
                  <c:v>2958</c:v>
                </c:pt>
                <c:pt idx="1">
                  <c:v>2873</c:v>
                </c:pt>
                <c:pt idx="2">
                  <c:v>2798</c:v>
                </c:pt>
                <c:pt idx="3">
                  <c:v>2737</c:v>
                </c:pt>
                <c:pt idx="4">
                  <c:v>2664</c:v>
                </c:pt>
                <c:pt idx="5">
                  <c:v>2589</c:v>
                </c:pt>
                <c:pt idx="6">
                  <c:v>2411</c:v>
                </c:pt>
                <c:pt idx="7">
                  <c:v>2257</c:v>
                </c:pt>
                <c:pt idx="8">
                  <c:v>2118</c:v>
                </c:pt>
                <c:pt idx="9">
                  <c:v>1980</c:v>
                </c:pt>
                <c:pt idx="10">
                  <c:v>1783</c:v>
                </c:pt>
                <c:pt idx="11">
                  <c:v>1678</c:v>
                </c:pt>
                <c:pt idx="12">
                  <c:v>1517</c:v>
                </c:pt>
                <c:pt idx="13">
                  <c:v>1304</c:v>
                </c:pt>
                <c:pt idx="14">
                  <c:v>1077</c:v>
                </c:pt>
                <c:pt idx="15">
                  <c:v>984</c:v>
                </c:pt>
                <c:pt idx="16">
                  <c:v>920</c:v>
                </c:pt>
                <c:pt idx="17">
                  <c:v>858</c:v>
                </c:pt>
                <c:pt idx="18">
                  <c:v>740</c:v>
                </c:pt>
                <c:pt idx="19">
                  <c:v>668</c:v>
                </c:pt>
                <c:pt idx="20">
                  <c:v>625</c:v>
                </c:pt>
                <c:pt idx="21">
                  <c:v>574</c:v>
                </c:pt>
                <c:pt idx="22">
                  <c:v>559</c:v>
                </c:pt>
                <c:pt idx="23">
                  <c:v>546</c:v>
                </c:pt>
                <c:pt idx="24">
                  <c:v>573</c:v>
                </c:pt>
                <c:pt idx="25">
                  <c:v>641</c:v>
                </c:pt>
                <c:pt idx="26">
                  <c:v>694</c:v>
                </c:pt>
                <c:pt idx="27">
                  <c:v>754</c:v>
                </c:pt>
                <c:pt idx="28">
                  <c:v>813</c:v>
                </c:pt>
                <c:pt idx="29">
                  <c:v>896</c:v>
                </c:pt>
                <c:pt idx="30">
                  <c:v>984</c:v>
                </c:pt>
                <c:pt idx="31">
                  <c:v>1072</c:v>
                </c:pt>
                <c:pt idx="32">
                  <c:v>1159</c:v>
                </c:pt>
                <c:pt idx="33">
                  <c:v>1250</c:v>
                </c:pt>
                <c:pt idx="34">
                  <c:v>1343</c:v>
                </c:pt>
                <c:pt idx="35">
                  <c:v>1433</c:v>
                </c:pt>
                <c:pt idx="36">
                  <c:v>1527</c:v>
                </c:pt>
                <c:pt idx="37">
                  <c:v>1617</c:v>
                </c:pt>
                <c:pt idx="38">
                  <c:v>1698</c:v>
                </c:pt>
                <c:pt idx="39">
                  <c:v>1782</c:v>
                </c:pt>
                <c:pt idx="40">
                  <c:v>1862</c:v>
                </c:pt>
                <c:pt idx="41">
                  <c:v>1955</c:v>
                </c:pt>
                <c:pt idx="42">
                  <c:v>2026</c:v>
                </c:pt>
                <c:pt idx="43">
                  <c:v>2120</c:v>
                </c:pt>
                <c:pt idx="44">
                  <c:v>2218</c:v>
                </c:pt>
                <c:pt idx="45">
                  <c:v>2302</c:v>
                </c:pt>
                <c:pt idx="46">
                  <c:v>2391</c:v>
                </c:pt>
                <c:pt idx="47">
                  <c:v>2475</c:v>
                </c:pt>
                <c:pt idx="48">
                  <c:v>2569</c:v>
                </c:pt>
                <c:pt idx="49">
                  <c:v>2607</c:v>
                </c:pt>
                <c:pt idx="50">
                  <c:v>2664</c:v>
                </c:pt>
                <c:pt idx="51">
                  <c:v>2698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"1996/97"</c:f>
              <c:strCache>
                <c:ptCount val="1"/>
                <c:pt idx="0">
                  <c:v>1996/97</c:v>
                </c:pt>
              </c:strCache>
            </c:strRef>
          </c:tx>
          <c:spPr>
            <a:solidFill>
              <a:srgbClr val="0000ff"/>
            </a:solidFill>
            <a:ln w="25200">
              <a:solidFill>
                <a:srgbClr val="0000ff"/>
              </a:solidFill>
              <a:custDash>
                <a:ds d="605714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605714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Data!$AO$7:$AO$58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Data!$AS$7:$AS$58</c:f>
              <c:numCache>
                <c:formatCode>General</c:formatCode>
                <c:ptCount val="52"/>
                <c:pt idx="0">
                  <c:v>2725</c:v>
                </c:pt>
                <c:pt idx="1">
                  <c:v>2703</c:v>
                </c:pt>
                <c:pt idx="2">
                  <c:v>2617</c:v>
                </c:pt>
                <c:pt idx="3">
                  <c:v>2551</c:v>
                </c:pt>
                <c:pt idx="4">
                  <c:v>2447</c:v>
                </c:pt>
                <c:pt idx="5">
                  <c:v>2375</c:v>
                </c:pt>
                <c:pt idx="6">
                  <c:v>2322</c:v>
                </c:pt>
                <c:pt idx="7">
                  <c:v>2192</c:v>
                </c:pt>
                <c:pt idx="8">
                  <c:v>2064</c:v>
                </c:pt>
                <c:pt idx="9">
                  <c:v>2049</c:v>
                </c:pt>
                <c:pt idx="10">
                  <c:v>1922</c:v>
                </c:pt>
                <c:pt idx="11">
                  <c:v>1660</c:v>
                </c:pt>
                <c:pt idx="12">
                  <c:v>1510</c:v>
                </c:pt>
                <c:pt idx="13">
                  <c:v>1349</c:v>
                </c:pt>
                <c:pt idx="14">
                  <c:v>1274</c:v>
                </c:pt>
                <c:pt idx="15">
                  <c:v>1127</c:v>
                </c:pt>
                <c:pt idx="16">
                  <c:v>1064</c:v>
                </c:pt>
                <c:pt idx="17">
                  <c:v>988</c:v>
                </c:pt>
                <c:pt idx="18">
                  <c:v>931</c:v>
                </c:pt>
                <c:pt idx="19">
                  <c:v>886</c:v>
                </c:pt>
                <c:pt idx="20">
                  <c:v>832</c:v>
                </c:pt>
                <c:pt idx="21">
                  <c:v>831</c:v>
                </c:pt>
                <c:pt idx="22">
                  <c:v>852</c:v>
                </c:pt>
                <c:pt idx="23">
                  <c:v>836</c:v>
                </c:pt>
                <c:pt idx="24">
                  <c:v>829</c:v>
                </c:pt>
                <c:pt idx="25">
                  <c:v>854</c:v>
                </c:pt>
                <c:pt idx="26">
                  <c:v>900</c:v>
                </c:pt>
                <c:pt idx="27">
                  <c:v>970</c:v>
                </c:pt>
                <c:pt idx="28">
                  <c:v>1032</c:v>
                </c:pt>
                <c:pt idx="29">
                  <c:v>1108</c:v>
                </c:pt>
                <c:pt idx="30">
                  <c:v>1201</c:v>
                </c:pt>
                <c:pt idx="31">
                  <c:v>1292</c:v>
                </c:pt>
                <c:pt idx="32">
                  <c:v>1386</c:v>
                </c:pt>
                <c:pt idx="33">
                  <c:v>1483</c:v>
                </c:pt>
                <c:pt idx="34">
                  <c:v>1559</c:v>
                </c:pt>
                <c:pt idx="35">
                  <c:v>1655</c:v>
                </c:pt>
                <c:pt idx="36">
                  <c:v>1742</c:v>
                </c:pt>
                <c:pt idx="37">
                  <c:v>1800</c:v>
                </c:pt>
                <c:pt idx="38">
                  <c:v>1860</c:v>
                </c:pt>
                <c:pt idx="39">
                  <c:v>1915</c:v>
                </c:pt>
                <c:pt idx="40">
                  <c:v>1993</c:v>
                </c:pt>
                <c:pt idx="41">
                  <c:v>2063</c:v>
                </c:pt>
                <c:pt idx="42">
                  <c:v>2128</c:v>
                </c:pt>
                <c:pt idx="43">
                  <c:v>2212</c:v>
                </c:pt>
                <c:pt idx="44">
                  <c:v>2308</c:v>
                </c:pt>
                <c:pt idx="45">
                  <c:v>2396</c:v>
                </c:pt>
                <c:pt idx="46">
                  <c:v>2469</c:v>
                </c:pt>
                <c:pt idx="47">
                  <c:v>2556</c:v>
                </c:pt>
                <c:pt idx="48">
                  <c:v>2643</c:v>
                </c:pt>
                <c:pt idx="49">
                  <c:v>2720</c:v>
                </c:pt>
                <c:pt idx="50">
                  <c:v>2783</c:v>
                </c:pt>
                <c:pt idx="51">
                  <c:v>2812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Data!$AT$6</c:f>
              <c:strCache>
                <c:ptCount val="1"/>
                <c:pt idx="0">
                  <c:v>1997/98</c:v>
                </c:pt>
              </c:strCache>
            </c:strRef>
          </c:tx>
          <c:spPr>
            <a:solidFill>
              <a:srgbClr val="000000">
                <a:alpha val="50000"/>
              </a:srgbClr>
            </a:solidFill>
            <a:ln w="37800">
              <a:solidFill>
                <a:srgbClr val="000000">
                  <a:alpha val="50000"/>
                </a:srgbClr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Data!$AO$7:$AO$58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Data!$AT$7:$AT$58</c:f>
              <c:numCache>
                <c:formatCode>General</c:formatCode>
                <c:ptCount val="52"/>
                <c:pt idx="0">
                  <c:v>2807</c:v>
                </c:pt>
                <c:pt idx="1">
                  <c:v>2814</c:v>
                </c:pt>
                <c:pt idx="2">
                  <c:v>2750</c:v>
                </c:pt>
                <c:pt idx="3">
                  <c:v>2642</c:v>
                </c:pt>
                <c:pt idx="4">
                  <c:v>2606</c:v>
                </c:pt>
                <c:pt idx="5">
                  <c:v>2537</c:v>
                </c:pt>
                <c:pt idx="6">
                  <c:v>2401</c:v>
                </c:pt>
                <c:pt idx="7">
                  <c:v>2266</c:v>
                </c:pt>
                <c:pt idx="8">
                  <c:v>2170</c:v>
                </c:pt>
                <c:pt idx="9">
                  <c:v>2039</c:v>
                </c:pt>
                <c:pt idx="10">
                  <c:v>1996</c:v>
                </c:pt>
                <c:pt idx="11">
                  <c:v>1837</c:v>
                </c:pt>
                <c:pt idx="12">
                  <c:v>1701</c:v>
                </c:pt>
                <c:pt idx="13">
                  <c:v>1599</c:v>
                </c:pt>
                <c:pt idx="14">
                  <c:v>1518</c:v>
                </c:pt>
                <c:pt idx="15">
                  <c:v>1425</c:v>
                </c:pt>
                <c:pt idx="16">
                  <c:v>1348</c:v>
                </c:pt>
                <c:pt idx="17">
                  <c:v>1301</c:v>
                </c:pt>
                <c:pt idx="18">
                  <c:v>1247</c:v>
                </c:pt>
                <c:pt idx="19">
                  <c:v>1104</c:v>
                </c:pt>
                <c:pt idx="20">
                  <c:v>1026</c:v>
                </c:pt>
                <c:pt idx="21">
                  <c:v>1006</c:v>
                </c:pt>
                <c:pt idx="22">
                  <c:v>1059</c:v>
                </c:pt>
                <c:pt idx="23">
                  <c:v>1081</c:v>
                </c:pt>
                <c:pt idx="24">
                  <c:v>1135</c:v>
                </c:pt>
                <c:pt idx="25">
                  <c:v>1199</c:v>
                </c:pt>
                <c:pt idx="26">
                  <c:v>1277</c:v>
                </c:pt>
                <c:pt idx="27">
                  <c:v>1377</c:v>
                </c:pt>
                <c:pt idx="28">
                  <c:v>1469</c:v>
                </c:pt>
                <c:pt idx="29">
                  <c:v>1561</c:v>
                </c:pt>
                <c:pt idx="30">
                  <c:v>1667</c:v>
                </c:pt>
                <c:pt idx="31">
                  <c:v>1753</c:v>
                </c:pt>
                <c:pt idx="32">
                  <c:v>1857</c:v>
                </c:pt>
                <c:pt idx="33">
                  <c:v>1939</c:v>
                </c:pt>
                <c:pt idx="34">
                  <c:v>2011</c:v>
                </c:pt>
                <c:pt idx="35">
                  <c:v>2085</c:v>
                </c:pt>
                <c:pt idx="36">
                  <c:v>2178</c:v>
                </c:pt>
                <c:pt idx="37">
                  <c:v>2257</c:v>
                </c:pt>
                <c:pt idx="38">
                  <c:v>2323</c:v>
                </c:pt>
                <c:pt idx="39">
                  <c:v>2393</c:v>
                </c:pt>
                <c:pt idx="40">
                  <c:v>2468</c:v>
                </c:pt>
                <c:pt idx="41">
                  <c:v>2544</c:v>
                </c:pt>
                <c:pt idx="42">
                  <c:v>2615</c:v>
                </c:pt>
                <c:pt idx="43">
                  <c:v>2672</c:v>
                </c:pt>
                <c:pt idx="44">
                  <c:v>2707</c:v>
                </c:pt>
                <c:pt idx="45">
                  <c:v>2777</c:v>
                </c:pt>
                <c:pt idx="46">
                  <c:v>2829</c:v>
                </c:pt>
                <c:pt idx="47">
                  <c:v>2870</c:v>
                </c:pt>
                <c:pt idx="48">
                  <c:v>2911</c:v>
                </c:pt>
                <c:pt idx="49">
                  <c:v>2952</c:v>
                </c:pt>
                <c:pt idx="50">
                  <c:v>3010</c:v>
                </c:pt>
                <c:pt idx="51">
                  <c:v>3046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"1998/99"</c:f>
              <c:strCache>
                <c:ptCount val="1"/>
                <c:pt idx="0">
                  <c:v>1998/99</c:v>
                </c:pt>
              </c:strCache>
            </c:strRef>
          </c:tx>
          <c:spPr>
            <a:solidFill>
              <a:srgbClr val="000000"/>
            </a:solidFill>
            <a:ln w="37800">
              <a:solidFill>
                <a:srgbClr val="000000"/>
              </a:solidFill>
              <a:round/>
            </a:ln>
          </c:spPr>
          <c:marker>
            <c:symbol val="none"/>
          </c:marker>
          <c:dPt>
            <c:idx val="10"/>
            <c:marker>
              <c:symbol val="none"/>
            </c:marker>
          </c:dPt>
          <c:dLbls>
            <c:dLbl>
              <c:idx val="10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Data!$AO$7:$AO$58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Data!$AU$7:$AU$58</c:f>
              <c:numCache>
                <c:formatCode>General</c:formatCode>
                <c:ptCount val="52"/>
                <c:pt idx="0">
                  <c:v>3094</c:v>
                </c:pt>
                <c:pt idx="1">
                  <c:v>3127</c:v>
                </c:pt>
                <c:pt idx="2">
                  <c:v>3082</c:v>
                </c:pt>
                <c:pt idx="3">
                  <c:v>3069</c:v>
                </c:pt>
                <c:pt idx="4">
                  <c:v>3077</c:v>
                </c:pt>
                <c:pt idx="5">
                  <c:v>3104</c:v>
                </c:pt>
                <c:pt idx="6">
                  <c:v>3055</c:v>
                </c:pt>
                <c:pt idx="7">
                  <c:v>2970</c:v>
                </c:pt>
                <c:pt idx="8">
                  <c:v>2803</c:v>
                </c:pt>
                <c:pt idx="9">
                  <c:v>2645</c:v>
                </c:pt>
                <c:pt idx="10">
                  <c:v>2412</c:v>
                </c:pt>
                <c:pt idx="11">
                  <c:v>2209</c:v>
                </c:pt>
                <c:pt idx="12">
                  <c:v>2117</c:v>
                </c:pt>
                <c:pt idx="13">
                  <c:v>2039</c:v>
                </c:pt>
                <c:pt idx="14">
                  <c:v>1946</c:v>
                </c:pt>
                <c:pt idx="15">
                  <c:v>1887</c:v>
                </c:pt>
                <c:pt idx="16">
                  <c:v>1790</c:v>
                </c:pt>
                <c:pt idx="17">
                  <c:v>1662</c:v>
                </c:pt>
                <c:pt idx="18">
                  <c:v>1593</c:v>
                </c:pt>
                <c:pt idx="19">
                  <c:v>1459</c:v>
                </c:pt>
                <c:pt idx="20">
                  <c:v>1372</c:v>
                </c:pt>
                <c:pt idx="21">
                  <c:v>1335</c:v>
                </c:pt>
                <c:pt idx="22">
                  <c:v>1337</c:v>
                </c:pt>
                <c:pt idx="23">
                  <c:v>1367</c:v>
                </c:pt>
                <c:pt idx="24">
                  <c:v>1369</c:v>
                </c:pt>
                <c:pt idx="25">
                  <c:v>1374</c:v>
                </c:pt>
                <c:pt idx="26">
                  <c:v>1408</c:v>
                </c:pt>
                <c:pt idx="27">
                  <c:v>1480</c:v>
                </c:pt>
                <c:pt idx="28">
                  <c:v>1559</c:v>
                </c:pt>
                <c:pt idx="29">
                  <c:v>1632</c:v>
                </c:pt>
                <c:pt idx="30">
                  <c:v>1703</c:v>
                </c:pt>
                <c:pt idx="31">
                  <c:v>1794</c:v>
                </c:pt>
                <c:pt idx="32">
                  <c:v>1857</c:v>
                </c:pt>
                <c:pt idx="33">
                  <c:v>1942</c:v>
                </c:pt>
                <c:pt idx="34">
                  <c:v>2033</c:v>
                </c:pt>
                <c:pt idx="35">
                  <c:v>2102</c:v>
                </c:pt>
                <c:pt idx="36">
                  <c:v>2161</c:v>
                </c:pt>
                <c:pt idx="37">
                  <c:v>2239</c:v>
                </c:pt>
                <c:pt idx="38">
                  <c:v>2280</c:v>
                </c:pt>
                <c:pt idx="39">
                  <c:v>2306</c:v>
                </c:pt>
                <c:pt idx="40">
                  <c:v>2351</c:v>
                </c:pt>
                <c:pt idx="41">
                  <c:v>2402</c:v>
                </c:pt>
                <c:pt idx="42">
                  <c:v>2452</c:v>
                </c:pt>
                <c:pt idx="43">
                  <c:v>2521</c:v>
                </c:pt>
                <c:pt idx="44">
                  <c:v>2587</c:v>
                </c:pt>
                <c:pt idx="45">
                  <c:v>2668</c:v>
                </c:pt>
                <c:pt idx="46">
                  <c:v>2746</c:v>
                </c:pt>
                <c:pt idx="47">
                  <c:v>2825</c:v>
                </c:pt>
                <c:pt idx="48">
                  <c:v>2887</c:v>
                </c:pt>
                <c:pt idx="49">
                  <c:v>2936</c:v>
                </c:pt>
                <c:pt idx="50">
                  <c:v>2978</c:v>
                </c:pt>
                <c:pt idx="51">
                  <c:v>2991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Data!$AV$6</c:f>
              <c:strCache>
                <c:ptCount val="1"/>
                <c:pt idx="0">
                  <c:v>1999/00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Data!$AO$7:$AO$58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Data!$AV$7:$AV$58</c:f>
              <c:numCache>
                <c:formatCode>General</c:formatCode>
                <c:ptCount val="52"/>
                <c:pt idx="0">
                  <c:v>3007</c:v>
                </c:pt>
                <c:pt idx="1">
                  <c:v>3016</c:v>
                </c:pt>
                <c:pt idx="2">
                  <c:v>2996</c:v>
                </c:pt>
                <c:pt idx="3">
                  <c:v>3001</c:v>
                </c:pt>
                <c:pt idx="4">
                  <c:v>2932</c:v>
                </c:pt>
                <c:pt idx="5">
                  <c:v>2859</c:v>
                </c:pt>
                <c:pt idx="6">
                  <c:v>2743</c:v>
                </c:pt>
                <c:pt idx="7">
                  <c:v>2570</c:v>
                </c:pt>
                <c:pt idx="8">
                  <c:v>2437</c:v>
                </c:pt>
                <c:pt idx="9">
                  <c:v>2322</c:v>
                </c:pt>
                <c:pt idx="10">
                  <c:v>2212</c:v>
                </c:pt>
                <c:pt idx="11">
                  <c:v>2017</c:v>
                </c:pt>
                <c:pt idx="12">
                  <c:v>1775</c:v>
                </c:pt>
                <c:pt idx="13">
                  <c:v>1562</c:v>
                </c:pt>
                <c:pt idx="14">
                  <c:v>1404</c:v>
                </c:pt>
                <c:pt idx="15">
                  <c:v>1268</c:v>
                </c:pt>
                <c:pt idx="16">
                  <c:v>1194</c:v>
                </c:pt>
                <c:pt idx="17">
                  <c:v>1157</c:v>
                </c:pt>
                <c:pt idx="18">
                  <c:v>1126</c:v>
                </c:pt>
                <c:pt idx="19">
                  <c:v>1064</c:v>
                </c:pt>
                <c:pt idx="20">
                  <c:v>1036</c:v>
                </c:pt>
                <c:pt idx="21">
                  <c:v>1031</c:v>
                </c:pt>
                <c:pt idx="22">
                  <c:v>1033</c:v>
                </c:pt>
                <c:pt idx="23">
                  <c:v>1008</c:v>
                </c:pt>
                <c:pt idx="24">
                  <c:v>1027</c:v>
                </c:pt>
                <c:pt idx="25">
                  <c:v>1059</c:v>
                </c:pt>
                <c:pt idx="26">
                  <c:v>1117</c:v>
                </c:pt>
                <c:pt idx="27">
                  <c:v>1163</c:v>
                </c:pt>
                <c:pt idx="28">
                  <c:v>1218</c:v>
                </c:pt>
                <c:pt idx="29">
                  <c:v>1274</c:v>
                </c:pt>
                <c:pt idx="30">
                  <c:v>1352</c:v>
                </c:pt>
                <c:pt idx="31">
                  <c:v>1430</c:v>
                </c:pt>
                <c:pt idx="32">
                  <c:v>1494</c:v>
                </c:pt>
                <c:pt idx="33">
                  <c:v>1567</c:v>
                </c:pt>
                <c:pt idx="34">
                  <c:v>1636</c:v>
                </c:pt>
                <c:pt idx="35">
                  <c:v>1733</c:v>
                </c:pt>
                <c:pt idx="36">
                  <c:v>1803</c:v>
                </c:pt>
                <c:pt idx="37">
                  <c:v>1857</c:v>
                </c:pt>
                <c:pt idx="38">
                  <c:v>1920</c:v>
                </c:pt>
                <c:pt idx="39">
                  <c:v>1985</c:v>
                </c:pt>
                <c:pt idx="40">
                  <c:v>2037</c:v>
                </c:pt>
                <c:pt idx="41">
                  <c:v>2092</c:v>
                </c:pt>
                <c:pt idx="42">
                  <c:v>2144</c:v>
                </c:pt>
                <c:pt idx="43">
                  <c:v>2186</c:v>
                </c:pt>
                <c:pt idx="44">
                  <c:v>2258</c:v>
                </c:pt>
                <c:pt idx="45">
                  <c:v>2325</c:v>
                </c:pt>
                <c:pt idx="46">
                  <c:v>2402</c:v>
                </c:pt>
                <c:pt idx="47">
                  <c:v>2480</c:v>
                </c:pt>
                <c:pt idx="48">
                  <c:v>2542</c:v>
                </c:pt>
                <c:pt idx="49">
                  <c:v>2571</c:v>
                </c:pt>
                <c:pt idx="50">
                  <c:v>2642</c:v>
                </c:pt>
                <c:pt idx="51">
                  <c:v>2712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Data!$AW$6</c:f>
              <c:strCache>
                <c:ptCount val="1"/>
                <c:pt idx="0">
                  <c:v>2000/01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Data!$AO$7:$AO$58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Data!$AW$7:$AW$58</c:f>
              <c:numCache>
                <c:formatCode>General</c:formatCode>
                <c:ptCount val="52"/>
                <c:pt idx="0">
                  <c:v>2748</c:v>
                </c:pt>
                <c:pt idx="1">
                  <c:v>2742</c:v>
                </c:pt>
                <c:pt idx="2">
                  <c:v>2648</c:v>
                </c:pt>
                <c:pt idx="3">
                  <c:v>2502</c:v>
                </c:pt>
                <c:pt idx="4">
                  <c:v>2429</c:v>
                </c:pt>
                <c:pt idx="5">
                  <c:v>2271</c:v>
                </c:pt>
                <c:pt idx="6">
                  <c:v>2113</c:v>
                </c:pt>
                <c:pt idx="7">
                  <c:v>1938</c:v>
                </c:pt>
                <c:pt idx="8">
                  <c:v>1729</c:v>
                </c:pt>
                <c:pt idx="9">
                  <c:v>1562</c:v>
                </c:pt>
                <c:pt idx="10">
                  <c:v>1459</c:v>
                </c:pt>
                <c:pt idx="11">
                  <c:v>1369</c:v>
                </c:pt>
                <c:pt idx="12">
                  <c:v>1241</c:v>
                </c:pt>
                <c:pt idx="13">
                  <c:v>1136</c:v>
                </c:pt>
                <c:pt idx="14">
                  <c:v>1041</c:v>
                </c:pt>
                <c:pt idx="15">
                  <c:v>960</c:v>
                </c:pt>
                <c:pt idx="16">
                  <c:v>859</c:v>
                </c:pt>
                <c:pt idx="17">
                  <c:v>786</c:v>
                </c:pt>
                <c:pt idx="18">
                  <c:v>711</c:v>
                </c:pt>
                <c:pt idx="19">
                  <c:v>688</c:v>
                </c:pt>
                <c:pt idx="20">
                  <c:v>676</c:v>
                </c:pt>
                <c:pt idx="21">
                  <c:v>627</c:v>
                </c:pt>
                <c:pt idx="22">
                  <c:v>641</c:v>
                </c:pt>
                <c:pt idx="23">
                  <c:v>705</c:v>
                </c:pt>
                <c:pt idx="24">
                  <c:v>748</c:v>
                </c:pt>
                <c:pt idx="25">
                  <c:v>850</c:v>
                </c:pt>
                <c:pt idx="26">
                  <c:v>958</c:v>
                </c:pt>
                <c:pt idx="27">
                  <c:v>1064</c:v>
                </c:pt>
                <c:pt idx="28">
                  <c:v>1182</c:v>
                </c:pt>
                <c:pt idx="29">
                  <c:v>1281</c:v>
                </c:pt>
                <c:pt idx="30">
                  <c:v>1398</c:v>
                </c:pt>
                <c:pt idx="31">
                  <c:v>1503</c:v>
                </c:pt>
                <c:pt idx="32">
                  <c:v>1609</c:v>
                </c:pt>
                <c:pt idx="33">
                  <c:v>1717</c:v>
                </c:pt>
                <c:pt idx="34">
                  <c:v>1822</c:v>
                </c:pt>
                <c:pt idx="35">
                  <c:v>1932</c:v>
                </c:pt>
                <c:pt idx="36">
                  <c:v>2042</c:v>
                </c:pt>
                <c:pt idx="37">
                  <c:v>2126</c:v>
                </c:pt>
                <c:pt idx="38">
                  <c:v>2203</c:v>
                </c:pt>
                <c:pt idx="39">
                  <c:v>2283</c:v>
                </c:pt>
                <c:pt idx="40">
                  <c:v>2333</c:v>
                </c:pt>
                <c:pt idx="41">
                  <c:v>2419</c:v>
                </c:pt>
                <c:pt idx="42">
                  <c:v>2495</c:v>
                </c:pt>
                <c:pt idx="43">
                  <c:v>2572</c:v>
                </c:pt>
                <c:pt idx="44">
                  <c:v>2667</c:v>
                </c:pt>
                <c:pt idx="45">
                  <c:v>2757</c:v>
                </c:pt>
                <c:pt idx="46">
                  <c:v>2848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8411931"/>
        <c:axId val="28712168"/>
      </c:lineChart>
      <c:catAx>
        <c:axId val="1841193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Week Ending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d\-mmm" sourceLinked="1"/>
        <c:majorTickMark val="none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712168"/>
        <c:crossesAt val="0"/>
        <c:auto val="1"/>
        <c:lblAlgn val="ctr"/>
        <c:lblOffset val="100"/>
        <c:noMultiLvlLbl val="0"/>
      </c:catAx>
      <c:valAx>
        <c:axId val="2871216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Storage Level Bcf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41193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43683488625077"/>
          <c:y val="0.59545424425154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38</xdr:row>
      <xdr:rowOff>92160</xdr:rowOff>
    </xdr:to>
    <xdr:graphicFrame>
      <xdr:nvGraphicFramePr>
        <xdr:cNvPr id="0" name=" 0"/>
        <xdr:cNvGraphicFramePr/>
      </xdr:nvGraphicFramePr>
      <xdr:xfrm>
        <a:off x="360360" y="179640"/>
        <a:ext cx="7611120" cy="6089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763560</xdr:colOff>
      <xdr:row>1</xdr:row>
      <xdr:rowOff>16920</xdr:rowOff>
    </xdr:from>
    <xdr:to>
      <xdr:col>9</xdr:col>
      <xdr:colOff>532800</xdr:colOff>
      <xdr:row>4</xdr:row>
      <xdr:rowOff>142920</xdr:rowOff>
    </xdr:to>
    <xdr:pic>
      <xdr:nvPicPr>
        <xdr:cNvPr id="1" name="Picture 2" descr=""/>
        <xdr:cNvPicPr/>
      </xdr:nvPicPr>
      <xdr:blipFill>
        <a:blip r:embed="rId2"/>
        <a:stretch/>
      </xdr:blipFill>
      <xdr:spPr>
        <a:xfrm>
          <a:off x="7265880" y="179640"/>
          <a:ext cx="582120" cy="61344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  <xdr:twoCellAnchor editAs="oneCell">
    <xdr:from>
      <xdr:col>1</xdr:col>
      <xdr:colOff>782640</xdr:colOff>
      <xdr:row>15</xdr:row>
      <xdr:rowOff>34200</xdr:rowOff>
    </xdr:from>
    <xdr:to>
      <xdr:col>7</xdr:col>
      <xdr:colOff>363960</xdr:colOff>
      <xdr:row>22</xdr:row>
      <xdr:rowOff>108360</xdr:rowOff>
    </xdr:to>
    <xdr:grpSp>
      <xdr:nvGrpSpPr>
        <xdr:cNvPr id="2" name="Group 10"/>
        <xdr:cNvGrpSpPr/>
      </xdr:nvGrpSpPr>
      <xdr:grpSpPr>
        <a:xfrm>
          <a:off x="3218400" y="849600"/>
          <a:ext cx="1212120" cy="4457880"/>
          <a:chOff x="3218400" y="849600"/>
          <a:chExt cx="1212120" cy="4457880"/>
        </a:xfrm>
      </xdr:grpSpPr>
      <xdr:sp>
        <xdr:nvSpPr>
          <xdr:cNvPr id="3" name="Line 5"/>
          <xdr:cNvSpPr/>
        </xdr:nvSpPr>
        <xdr:spPr>
          <a:xfrm>
            <a:off x="3761640" y="849600"/>
            <a:ext cx="1800" cy="4457880"/>
          </a:xfrm>
          <a:prstGeom prst="line">
            <a:avLst/>
          </a:prstGeom>
          <a:ln w="9360">
            <a:solidFill>
              <a:srgbClr val="000000"/>
            </a:solidFill>
            <a:prstDash val="dash"/>
            <a:miter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4" name="Text 6"/>
          <xdr:cNvSpPr/>
        </xdr:nvSpPr>
        <xdr:spPr>
          <a:xfrm>
            <a:off x="3218400" y="904320"/>
            <a:ext cx="501120" cy="32508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20160" rIns="20160" tIns="20160" bIns="20160" anchor="ctr">
            <a:spAutoFit/>
          </a:bodyPr>
          <a:p>
            <a:pPr algn="ctr"/>
            <a:r>
              <a:rPr b="1" lang="en-US" sz="1000" strike="noStrike" u="none">
                <a:effectLst/>
                <a:uFillTx/>
                <a:latin typeface="Arial"/>
              </a:rPr>
              <a:t>WINTER</a:t>
            </a:r>
            <a:endParaRPr b="0" lang="en-US" sz="10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5" name="Text 7"/>
          <xdr:cNvSpPr/>
        </xdr:nvSpPr>
        <xdr:spPr>
          <a:xfrm>
            <a:off x="3857040" y="914760"/>
            <a:ext cx="573480" cy="32508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20160" rIns="20160" tIns="20160" bIns="20160" anchor="ctr">
            <a:spAutoFit/>
          </a:bodyPr>
          <a:p>
            <a:pPr algn="ctr"/>
            <a:r>
              <a:rPr b="1" lang="en-US" sz="1000" strike="noStrike" u="none">
                <a:effectLst/>
                <a:uFillTx/>
                <a:latin typeface="Arial"/>
              </a:rPr>
              <a:t>SUMMER</a:t>
            </a:r>
            <a:endParaRPr b="0" lang="en-US" sz="10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6" name="Line 8"/>
          <xdr:cNvSpPr/>
        </xdr:nvSpPr>
        <xdr:spPr>
          <a:xfrm flipH="1">
            <a:off x="3238920" y="1144800"/>
            <a:ext cx="396360" cy="1440"/>
          </a:xfrm>
          <a:prstGeom prst="line">
            <a:avLst/>
          </a:prstGeom>
          <a:ln w="9360">
            <a:solidFill>
              <a:srgbClr val="000000"/>
            </a:solidFill>
            <a:miter/>
            <a:tailEnd len="med" type="triangle" w="sm"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7" name="Line 9"/>
          <xdr:cNvSpPr/>
        </xdr:nvSpPr>
        <xdr:spPr>
          <a:xfrm>
            <a:off x="3908520" y="1144800"/>
            <a:ext cx="396360" cy="1440"/>
          </a:xfrm>
          <a:prstGeom prst="line">
            <a:avLst/>
          </a:prstGeom>
          <a:ln w="9360">
            <a:solidFill>
              <a:srgbClr val="000000"/>
            </a:solidFill>
            <a:miter/>
            <a:tailEnd len="med" type="triangle" w="sm"/>
          </a:ln>
        </xdr:spPr>
        <xdr:style>
          <a:lnRef idx="0"/>
          <a:fillRef idx="0"/>
          <a:effectRef idx="0"/>
          <a:fontRef idx="minor"/>
        </xdr:style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8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2160</xdr:colOff>
      <xdr:row>1</xdr:row>
      <xdr:rowOff>16920</xdr:rowOff>
    </xdr:from>
    <xdr:to>
      <xdr:col>9</xdr:col>
      <xdr:colOff>586080</xdr:colOff>
      <xdr:row>4</xdr:row>
      <xdr:rowOff>142200</xdr:rowOff>
    </xdr:to>
    <xdr:pic>
      <xdr:nvPicPr>
        <xdr:cNvPr id="9" name="Picture 2" descr=""/>
        <xdr:cNvPicPr/>
      </xdr:nvPicPr>
      <xdr:blipFill>
        <a:blip r:embed="rId2"/>
        <a:stretch/>
      </xdr:blipFill>
      <xdr:spPr>
        <a:xfrm>
          <a:off x="7317360" y="179640"/>
          <a:ext cx="583920" cy="61272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  <xdr:twoCellAnchor editAs="oneCell">
    <xdr:from>
      <xdr:col>4</xdr:col>
      <xdr:colOff>563040</xdr:colOff>
      <xdr:row>5</xdr:row>
      <xdr:rowOff>57960</xdr:rowOff>
    </xdr:from>
    <xdr:to>
      <xdr:col>4</xdr:col>
      <xdr:colOff>563040</xdr:colOff>
      <xdr:row>32</xdr:row>
      <xdr:rowOff>120960</xdr:rowOff>
    </xdr:to>
    <xdr:sp>
      <xdr:nvSpPr>
        <xdr:cNvPr id="10" name="Line 4"/>
        <xdr:cNvSpPr/>
      </xdr:nvSpPr>
      <xdr:spPr>
        <a:xfrm>
          <a:off x="3814200" y="870840"/>
          <a:ext cx="0" cy="4452120"/>
        </a:xfrm>
        <a:prstGeom prst="line">
          <a:avLst/>
        </a:prstGeom>
        <a:ln w="9360">
          <a:solidFill>
            <a:srgbClr val="000000"/>
          </a:solidFill>
          <a:prstDash val="dash"/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635400</xdr:colOff>
      <xdr:row>5</xdr:row>
      <xdr:rowOff>136800</xdr:rowOff>
    </xdr:from>
    <xdr:to>
      <xdr:col>4</xdr:col>
      <xdr:colOff>507600</xdr:colOff>
      <xdr:row>7</xdr:row>
      <xdr:rowOff>20880</xdr:rowOff>
    </xdr:to>
    <xdr:sp>
      <xdr:nvSpPr>
        <xdr:cNvPr id="11" name="Text 6"/>
        <xdr:cNvSpPr/>
      </xdr:nvSpPr>
      <xdr:spPr>
        <a:xfrm>
          <a:off x="3073680" y="949680"/>
          <a:ext cx="685080" cy="209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WINTER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612360</xdr:colOff>
      <xdr:row>5</xdr:row>
      <xdr:rowOff>136800</xdr:rowOff>
    </xdr:from>
    <xdr:to>
      <xdr:col>5</xdr:col>
      <xdr:colOff>568440</xdr:colOff>
      <xdr:row>7</xdr:row>
      <xdr:rowOff>20880</xdr:rowOff>
    </xdr:to>
    <xdr:sp>
      <xdr:nvSpPr>
        <xdr:cNvPr id="12" name="Text 7"/>
        <xdr:cNvSpPr/>
      </xdr:nvSpPr>
      <xdr:spPr>
        <a:xfrm>
          <a:off x="3863520" y="949680"/>
          <a:ext cx="768960" cy="209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SUMMER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62280</xdr:colOff>
      <xdr:row>7</xdr:row>
      <xdr:rowOff>75240</xdr:rowOff>
    </xdr:from>
    <xdr:to>
      <xdr:col>5</xdr:col>
      <xdr:colOff>292320</xdr:colOff>
      <xdr:row>7</xdr:row>
      <xdr:rowOff>75240</xdr:rowOff>
    </xdr:to>
    <xdr:sp>
      <xdr:nvSpPr>
        <xdr:cNvPr id="13" name="Line 10"/>
        <xdr:cNvSpPr/>
      </xdr:nvSpPr>
      <xdr:spPr>
        <a:xfrm>
          <a:off x="3313440" y="1213200"/>
          <a:ext cx="1042920" cy="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160920</xdr:colOff>
      <xdr:row>2</xdr:row>
      <xdr:rowOff>86400</xdr:rowOff>
    </xdr:from>
    <xdr:to>
      <xdr:col>16</xdr:col>
      <xdr:colOff>211680</xdr:colOff>
      <xdr:row>3</xdr:row>
      <xdr:rowOff>47520</xdr:rowOff>
    </xdr:to>
    <xdr:sp>
      <xdr:nvSpPr>
        <xdr:cNvPr id="14" name="Oval 17"/>
        <xdr:cNvSpPr/>
      </xdr:nvSpPr>
      <xdr:spPr>
        <a:xfrm>
          <a:off x="5791320" y="477000"/>
          <a:ext cx="4024080" cy="342000"/>
        </a:xfrm>
        <a:prstGeom prst="ellipse">
          <a:avLst/>
        </a:prstGeom>
        <a:noFill/>
        <a:ln w="2844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1" zoomScaleNormal="91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&amp;RPage 8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113"/>
  <sheetViews>
    <sheetView showFormulas="false" showGridLines="false" showRowColHeaders="true" showZeros="true" rightToLeft="false" tabSelected="false" showOutlineSymbols="true" defaultGridColor="true" view="normal" topLeftCell="A1" colorId="64" zoomScale="25" zoomScaleNormal="25" zoomScalePageLayoutView="75" workbookViewId="0">
      <selection pane="topLeft" activeCell="A5" activeCellId="0" sqref="A5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10.71"/>
    <col collapsed="false" customWidth="true" hidden="false" outlineLevel="0" max="9" min="2" style="2" width="7.7"/>
    <col collapsed="false" customWidth="true" hidden="false" outlineLevel="0" max="10" min="10" style="2" width="7.56"/>
    <col collapsed="false" customWidth="true" hidden="false" outlineLevel="0" max="11" min="11" style="2" width="8.99"/>
    <col collapsed="false" customWidth="false" hidden="false" outlineLevel="0" max="12" min="12" style="2" width="9.14"/>
    <col collapsed="false" customWidth="true" hidden="false" outlineLevel="0" max="13" min="13" style="2" width="8.99"/>
    <col collapsed="false" customWidth="true" hidden="false" outlineLevel="0" max="14" min="14" style="2" width="9.56"/>
    <col collapsed="false" customWidth="true" hidden="false" outlineLevel="0" max="15" min="15" style="2" width="11.99"/>
    <col collapsed="false" customWidth="true" hidden="false" outlineLevel="0" max="18" min="16" style="2" width="7.7"/>
    <col collapsed="false" customWidth="true" hidden="false" outlineLevel="0" max="19" min="19" style="2" width="8.7"/>
    <col collapsed="false" customWidth="true" hidden="false" outlineLevel="0" max="20" min="20" style="2" width="7.7"/>
    <col collapsed="false" customWidth="true" hidden="false" outlineLevel="0" max="22" min="21" style="2" width="9.85"/>
    <col collapsed="false" customWidth="true" hidden="false" outlineLevel="0" max="23" min="23" style="2" width="7.7"/>
    <col collapsed="false" customWidth="true" hidden="false" outlineLevel="0" max="24" min="24" style="2" width="8.99"/>
    <col collapsed="false" customWidth="true" hidden="false" outlineLevel="0" max="25" min="25" style="2" width="7.85"/>
    <col collapsed="false" customWidth="true" hidden="false" outlineLevel="0" max="26" min="26" style="2" width="7.7"/>
    <col collapsed="false" customWidth="true" hidden="false" outlineLevel="0" max="27" min="27" style="3" width="7.7"/>
    <col collapsed="false" customWidth="true" hidden="false" outlineLevel="0" max="28" min="28" style="2" width="8.14"/>
    <col collapsed="false" customWidth="true" hidden="false" outlineLevel="0" max="32" min="29" style="2" width="8.7"/>
    <col collapsed="false" customWidth="true" hidden="false" outlineLevel="0" max="33" min="33" style="2" width="10.56"/>
    <col collapsed="false" customWidth="true" hidden="false" outlineLevel="0" max="36" min="34" style="2" width="8.7"/>
    <col collapsed="false" customWidth="true" hidden="false" outlineLevel="0" max="37" min="37" style="2" width="7.7"/>
    <col collapsed="false" customWidth="true" hidden="false" outlineLevel="0" max="38" min="38" style="2" width="10.41"/>
    <col collapsed="false" customWidth="true" hidden="false" outlineLevel="0" max="39" min="39" style="2" width="8.56"/>
    <col collapsed="false" customWidth="true" hidden="false" outlineLevel="0" max="40" min="40" style="2" width="8.99"/>
    <col collapsed="false" customWidth="true" hidden="false" outlineLevel="0" max="41" min="41" style="2" width="6.7"/>
    <col collapsed="false" customWidth="true" hidden="false" outlineLevel="0" max="43" min="42" style="2" width="8.7"/>
    <col collapsed="false" customWidth="true" hidden="false" outlineLevel="0" max="46" min="44" style="4" width="8.7"/>
    <col collapsed="false" customWidth="true" hidden="false" outlineLevel="0" max="49" min="47" style="2" width="8.7"/>
    <col collapsed="false" customWidth="true" hidden="false" outlineLevel="0" max="50" min="50" style="2" width="7.7"/>
    <col collapsed="false" customWidth="true" hidden="false" outlineLevel="0" max="51" min="51" style="2" width="10.41"/>
    <col collapsed="false" customWidth="true" hidden="false" outlineLevel="0" max="53" min="52" style="2" width="8.99"/>
    <col collapsed="false" customWidth="true" hidden="false" outlineLevel="0" max="84" min="54" style="2" width="12.14"/>
    <col collapsed="false" customWidth="false" hidden="false" outlineLevel="0" max="257" min="85" style="2" width="9.14"/>
  </cols>
  <sheetData>
    <row r="1" customFormat="false" ht="18" hidden="false" customHeight="true" outlineLevel="0" collapsed="false">
      <c r="A1" s="5"/>
      <c r="B1" s="3"/>
      <c r="C1" s="3"/>
      <c r="D1" s="6"/>
      <c r="E1" s="6"/>
      <c r="F1" s="6"/>
      <c r="G1" s="6"/>
      <c r="H1" s="6"/>
      <c r="I1" s="6"/>
      <c r="J1" s="6"/>
      <c r="K1" s="6"/>
      <c r="L1" s="6"/>
      <c r="M1" s="6"/>
      <c r="N1" s="3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7" t="s">
        <v>0</v>
      </c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</row>
    <row r="2" customFormat="false" ht="12.75" hidden="false" customHeight="true" outlineLevel="0" collapsed="false">
      <c r="A2" s="8"/>
      <c r="B2" s="3"/>
      <c r="C2" s="3"/>
      <c r="D2" s="9"/>
      <c r="E2" s="9"/>
      <c r="F2" s="9"/>
      <c r="G2" s="9"/>
      <c r="H2" s="9"/>
      <c r="I2" s="9"/>
      <c r="J2" s="9"/>
      <c r="K2" s="9"/>
      <c r="L2" s="9"/>
      <c r="M2" s="9"/>
      <c r="N2" s="6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10"/>
      <c r="AC2" s="3"/>
      <c r="AD2" s="3"/>
      <c r="AE2" s="3"/>
      <c r="AF2" s="3"/>
      <c r="AG2" s="3"/>
      <c r="AH2" s="9"/>
      <c r="AI2" s="9"/>
      <c r="AJ2" s="9"/>
      <c r="AK2" s="9"/>
      <c r="AL2" s="9"/>
      <c r="AM2" s="9"/>
      <c r="AN2" s="9"/>
      <c r="AO2" s="3"/>
      <c r="AP2" s="3"/>
      <c r="AQ2" s="3"/>
      <c r="AR2" s="11"/>
      <c r="AS2" s="11"/>
      <c r="AT2" s="11"/>
      <c r="AU2" s="9"/>
      <c r="AV2" s="9"/>
      <c r="AW2" s="9"/>
      <c r="AX2" s="9"/>
      <c r="AY2" s="9"/>
      <c r="AZ2" s="9"/>
      <c r="BA2" s="9"/>
    </row>
    <row r="3" customFormat="false" ht="30" hidden="false" customHeight="true" outlineLevel="0" collapsed="false">
      <c r="A3" s="8"/>
      <c r="B3" s="3"/>
      <c r="C3" s="3"/>
      <c r="D3" s="9"/>
      <c r="E3" s="9"/>
      <c r="G3" s="9"/>
      <c r="H3" s="9"/>
      <c r="I3" s="9"/>
      <c r="J3" s="9"/>
      <c r="K3" s="9"/>
      <c r="N3" s="12" t="s">
        <v>1</v>
      </c>
      <c r="O3" s="13" t="n">
        <f aca="true">TODAY()</f>
        <v>45926</v>
      </c>
      <c r="P3" s="14" t="str">
        <f aca="false">VLOOKUP(DATE(YEAR($O3)-7,MONTH($O3),DAY($O3)-3),$AM$62:$AU$113,9)</f>
        <v> </v>
      </c>
      <c r="Q3" s="15" t="s">
        <v>2</v>
      </c>
      <c r="R3" s="16" t="n">
        <f aca="false">VLOOKUP(DATE(YEAR($O3)-7,MONTH($O3),DAY($O3)-3),$AM$62:$AU$113,8)</f>
        <v>70</v>
      </c>
      <c r="S3" s="16"/>
      <c r="T3" s="17" t="str">
        <f aca="false">VLOOKUP(DATE(YEAR($O3)-6,MONTH($O3),DAY($O3)+5),$AM$95:$AV$113,9)</f>
        <v> </v>
      </c>
      <c r="U3" s="17"/>
      <c r="V3" s="17"/>
      <c r="W3" s="17"/>
      <c r="X3" s="17"/>
      <c r="Y3" s="18"/>
      <c r="Z3" s="9"/>
      <c r="AA3" s="9"/>
      <c r="AB3" s="10"/>
      <c r="AC3" s="3"/>
      <c r="AD3" s="3"/>
      <c r="AE3" s="3"/>
      <c r="AF3" s="3"/>
      <c r="AG3" s="3"/>
      <c r="AH3" s="9"/>
      <c r="AI3" s="9"/>
      <c r="AJ3" s="9"/>
      <c r="AK3" s="9"/>
      <c r="AL3" s="9"/>
      <c r="AM3" s="9"/>
      <c r="AN3" s="9"/>
      <c r="AO3" s="3"/>
      <c r="AP3" s="3"/>
      <c r="AQ3" s="3"/>
      <c r="AR3" s="11"/>
      <c r="AS3" s="11"/>
      <c r="AT3" s="11"/>
      <c r="AU3" s="9"/>
      <c r="AV3" s="9"/>
      <c r="AW3" s="9"/>
      <c r="AX3" s="9"/>
      <c r="AY3" s="9"/>
      <c r="AZ3" s="9"/>
      <c r="BA3" s="9"/>
    </row>
    <row r="4" customFormat="false" ht="14.25" hidden="false" customHeight="true" outlineLevel="0" collapsed="false">
      <c r="A4" s="19"/>
      <c r="B4" s="9"/>
      <c r="C4" s="3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H4" s="9"/>
      <c r="AI4" s="9"/>
      <c r="AJ4" s="9"/>
      <c r="AK4" s="9"/>
      <c r="AL4" s="9"/>
      <c r="AM4" s="9"/>
      <c r="AN4" s="9"/>
      <c r="AU4" s="9"/>
      <c r="AV4" s="9"/>
      <c r="AW4" s="9"/>
      <c r="AX4" s="9"/>
      <c r="AY4" s="9"/>
      <c r="AZ4" s="9"/>
      <c r="BA4" s="9"/>
    </row>
    <row r="5" customFormat="false" ht="30.75" hidden="false" customHeight="true" outlineLevel="0" collapsed="false">
      <c r="A5" s="20"/>
      <c r="B5" s="21"/>
      <c r="C5" s="21"/>
      <c r="D5" s="21"/>
      <c r="E5" s="21"/>
      <c r="F5" s="21"/>
      <c r="G5" s="21"/>
      <c r="H5" s="21"/>
      <c r="I5" s="21"/>
      <c r="J5" s="22"/>
      <c r="K5" s="23"/>
      <c r="L5" s="23"/>
      <c r="M5" s="24"/>
      <c r="N5" s="20"/>
      <c r="O5" s="21"/>
      <c r="P5" s="21"/>
      <c r="Q5" s="21"/>
      <c r="R5" s="21"/>
      <c r="S5" s="21"/>
      <c r="T5" s="21"/>
      <c r="U5" s="21"/>
      <c r="V5" s="21"/>
      <c r="W5" s="22"/>
      <c r="X5" s="23"/>
      <c r="Y5" s="23"/>
      <c r="Z5" s="23"/>
      <c r="AA5" s="25"/>
      <c r="AB5" s="20" t="s">
        <v>3</v>
      </c>
      <c r="AC5" s="20"/>
      <c r="AD5" s="20"/>
      <c r="AE5" s="20"/>
      <c r="AF5" s="20"/>
      <c r="AG5" s="20"/>
      <c r="AH5" s="20"/>
      <c r="AI5" s="20"/>
      <c r="AJ5" s="20"/>
      <c r="AK5" s="22" t="s">
        <v>4</v>
      </c>
      <c r="AL5" s="23" t="s">
        <v>5</v>
      </c>
      <c r="AM5" s="23" t="s">
        <v>5</v>
      </c>
      <c r="AN5" s="24" t="s">
        <v>6</v>
      </c>
      <c r="AO5" s="20" t="s">
        <v>7</v>
      </c>
      <c r="AP5" s="20"/>
      <c r="AQ5" s="20"/>
      <c r="AR5" s="20"/>
      <c r="AS5" s="20"/>
      <c r="AT5" s="20"/>
      <c r="AU5" s="20"/>
      <c r="AV5" s="20"/>
      <c r="AW5" s="20"/>
      <c r="AX5" s="22" t="s">
        <v>8</v>
      </c>
      <c r="AY5" s="23" t="s">
        <v>9</v>
      </c>
      <c r="AZ5" s="23" t="s">
        <v>9</v>
      </c>
      <c r="BA5" s="23" t="s">
        <v>6</v>
      </c>
      <c r="BB5" s="26"/>
      <c r="BC5" s="26"/>
      <c r="BD5" s="26"/>
      <c r="BE5" s="27"/>
      <c r="BF5" s="26"/>
      <c r="BG5" s="26"/>
      <c r="BH5" s="26"/>
      <c r="BI5" s="26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  <c r="IU5" s="27"/>
      <c r="IV5" s="27"/>
      <c r="IW5" s="27"/>
    </row>
    <row r="6" customFormat="false" ht="23.25" hidden="false" customHeight="false" outlineLevel="0" collapsed="false">
      <c r="A6" s="28"/>
      <c r="B6" s="29"/>
      <c r="C6" s="29"/>
      <c r="D6" s="29"/>
      <c r="E6" s="29"/>
      <c r="F6" s="29"/>
      <c r="G6" s="29"/>
      <c r="H6" s="29"/>
      <c r="I6" s="29"/>
      <c r="J6" s="30"/>
      <c r="K6" s="31"/>
      <c r="L6" s="31"/>
      <c r="M6" s="32"/>
      <c r="N6" s="28"/>
      <c r="O6" s="29"/>
      <c r="P6" s="29"/>
      <c r="Q6" s="29"/>
      <c r="R6" s="29"/>
      <c r="S6" s="29"/>
      <c r="T6" s="29"/>
      <c r="U6" s="29"/>
      <c r="V6" s="29"/>
      <c r="W6" s="30"/>
      <c r="X6" s="31"/>
      <c r="Y6" s="31"/>
      <c r="Z6" s="31"/>
      <c r="AA6" s="33"/>
      <c r="AB6" s="28" t="s">
        <v>10</v>
      </c>
      <c r="AC6" s="29" t="s">
        <v>11</v>
      </c>
      <c r="AD6" s="29" t="s">
        <v>12</v>
      </c>
      <c r="AE6" s="29" t="s">
        <v>13</v>
      </c>
      <c r="AF6" s="29" t="s">
        <v>14</v>
      </c>
      <c r="AG6" s="29" t="s">
        <v>15</v>
      </c>
      <c r="AH6" s="29" t="s">
        <v>16</v>
      </c>
      <c r="AI6" s="29" t="s">
        <v>17</v>
      </c>
      <c r="AJ6" s="29" t="s">
        <v>18</v>
      </c>
      <c r="AK6" s="30" t="s">
        <v>19</v>
      </c>
      <c r="AL6" s="31" t="s">
        <v>20</v>
      </c>
      <c r="AM6" s="31" t="s">
        <v>21</v>
      </c>
      <c r="AN6" s="32" t="s">
        <v>19</v>
      </c>
      <c r="AO6" s="28" t="s">
        <v>10</v>
      </c>
      <c r="AP6" s="29" t="s">
        <v>11</v>
      </c>
      <c r="AQ6" s="29" t="s">
        <v>12</v>
      </c>
      <c r="AR6" s="29" t="s">
        <v>13</v>
      </c>
      <c r="AS6" s="29" t="s">
        <v>14</v>
      </c>
      <c r="AT6" s="29" t="s">
        <v>15</v>
      </c>
      <c r="AU6" s="29" t="s">
        <v>16</v>
      </c>
      <c r="AV6" s="29" t="s">
        <v>17</v>
      </c>
      <c r="AW6" s="29" t="s">
        <v>18</v>
      </c>
      <c r="AX6" s="30" t="s">
        <v>19</v>
      </c>
      <c r="AY6" s="31" t="s">
        <v>20</v>
      </c>
      <c r="AZ6" s="31" t="s">
        <v>21</v>
      </c>
      <c r="BA6" s="31" t="s">
        <v>19</v>
      </c>
      <c r="BB6" s="34"/>
      <c r="BC6" s="34"/>
      <c r="BD6" s="34"/>
      <c r="BE6" s="35"/>
      <c r="BF6" s="34"/>
      <c r="BG6" s="26"/>
      <c r="BH6" s="26"/>
      <c r="BI6" s="2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27"/>
      <c r="HL6" s="27"/>
      <c r="HM6" s="27"/>
      <c r="HN6" s="27"/>
      <c r="HO6" s="27"/>
      <c r="HP6" s="27"/>
      <c r="HQ6" s="27"/>
      <c r="HR6" s="27"/>
      <c r="HS6" s="27"/>
      <c r="HT6" s="27"/>
      <c r="HU6" s="27"/>
      <c r="HV6" s="27"/>
      <c r="HW6" s="27"/>
      <c r="HX6" s="27"/>
      <c r="HY6" s="27"/>
      <c r="HZ6" s="27"/>
      <c r="IA6" s="27"/>
      <c r="IB6" s="27"/>
      <c r="IC6" s="27"/>
      <c r="ID6" s="27"/>
      <c r="IE6" s="27"/>
      <c r="IF6" s="27"/>
      <c r="IG6" s="27"/>
      <c r="IH6" s="27"/>
      <c r="II6" s="27"/>
      <c r="IJ6" s="27"/>
      <c r="IK6" s="27"/>
      <c r="IL6" s="27"/>
      <c r="IM6" s="27"/>
      <c r="IN6" s="27"/>
      <c r="IO6" s="27"/>
      <c r="IP6" s="27"/>
      <c r="IQ6" s="27"/>
      <c r="IR6" s="27"/>
      <c r="IS6" s="27"/>
      <c r="IT6" s="27"/>
      <c r="IU6" s="27"/>
      <c r="IV6" s="27"/>
      <c r="IW6" s="27"/>
    </row>
    <row r="7" customFormat="false" ht="12.75" hidden="false" customHeight="true" outlineLevel="0" collapsed="false">
      <c r="A7" s="37"/>
      <c r="B7" s="35"/>
      <c r="C7" s="35"/>
      <c r="D7" s="35"/>
      <c r="E7" s="35"/>
      <c r="F7" s="35"/>
      <c r="G7" s="35"/>
      <c r="H7" s="35"/>
      <c r="I7" s="35"/>
      <c r="J7" s="38"/>
      <c r="K7" s="39"/>
      <c r="L7" s="40"/>
      <c r="M7" s="41"/>
      <c r="N7" s="37"/>
      <c r="O7" s="35"/>
      <c r="P7" s="35"/>
      <c r="Q7" s="35"/>
      <c r="R7" s="35"/>
      <c r="S7" s="35"/>
      <c r="T7" s="35"/>
      <c r="U7" s="35"/>
      <c r="V7" s="35"/>
      <c r="W7" s="38"/>
      <c r="X7" s="39"/>
      <c r="Y7" s="41"/>
      <c r="Z7" s="41"/>
      <c r="AA7" s="42"/>
      <c r="AB7" s="37" t="n">
        <v>34278</v>
      </c>
      <c r="AC7" s="35"/>
      <c r="AD7" s="35" t="n">
        <v>427</v>
      </c>
      <c r="AE7" s="35" t="n">
        <v>423</v>
      </c>
      <c r="AF7" s="35" t="n">
        <v>334</v>
      </c>
      <c r="AG7" s="35" t="n">
        <v>367</v>
      </c>
      <c r="AH7" s="35" t="n">
        <v>435</v>
      </c>
      <c r="AI7" s="35" t="n">
        <v>434</v>
      </c>
      <c r="AJ7" s="35" t="n">
        <v>383</v>
      </c>
      <c r="AK7" s="38" t="n">
        <f aca="false">IF(AJ7&gt;0,AVERAGE(AD7:AJ7),AVERAGE(AC7:AI7))</f>
        <v>400.428571428571</v>
      </c>
      <c r="AL7" s="39" t="n">
        <f aca="false">IF(AJ7&gt;0,AJ7-AI7,"")</f>
        <v>-51</v>
      </c>
      <c r="AM7" s="41" t="n">
        <f aca="false">IF(AJ7&gt;0,AJ7-AK7," ")</f>
        <v>-17.4285714285714</v>
      </c>
      <c r="AN7" s="41" t="n">
        <f aca="false">AI7</f>
        <v>434</v>
      </c>
      <c r="AO7" s="37" t="n">
        <v>34278</v>
      </c>
      <c r="AP7" s="35"/>
      <c r="AQ7" s="35" t="n">
        <v>3088</v>
      </c>
      <c r="AR7" s="35" t="n">
        <v>2958</v>
      </c>
      <c r="AS7" s="35" t="n">
        <v>2725</v>
      </c>
      <c r="AT7" s="35" t="n">
        <v>2807</v>
      </c>
      <c r="AU7" s="35" t="n">
        <v>3094</v>
      </c>
      <c r="AV7" s="35" t="n">
        <v>3007</v>
      </c>
      <c r="AW7" s="35" t="n">
        <v>2748</v>
      </c>
      <c r="AX7" s="38" t="n">
        <f aca="false">IF(AW7&gt;0,AVERAGE(AQ7:AW7),AVERAGE(AP7:AV7))</f>
        <v>2918.14285714286</v>
      </c>
      <c r="AY7" s="39" t="n">
        <f aca="false">IF(AW7&gt;0,AW7-AV7," ")</f>
        <v>-259</v>
      </c>
      <c r="AZ7" s="41" t="n">
        <f aca="false">IF(AW7&gt;0,AW7-AX7," ")</f>
        <v>-170.142857142857</v>
      </c>
      <c r="BA7" s="41" t="n">
        <f aca="false">AV7</f>
        <v>3007</v>
      </c>
      <c r="BB7" s="35"/>
      <c r="BC7" s="35"/>
      <c r="BD7" s="35"/>
      <c r="BE7" s="35"/>
      <c r="BF7" s="35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/>
      <c r="HM7" s="27"/>
      <c r="HN7" s="27"/>
      <c r="HO7" s="27"/>
      <c r="HP7" s="27"/>
      <c r="HQ7" s="27"/>
      <c r="HR7" s="27"/>
      <c r="HS7" s="27"/>
      <c r="HT7" s="27"/>
      <c r="HU7" s="27"/>
      <c r="HV7" s="27"/>
      <c r="HW7" s="27"/>
      <c r="HX7" s="27"/>
      <c r="HY7" s="27"/>
      <c r="HZ7" s="27"/>
      <c r="IA7" s="27"/>
      <c r="IB7" s="27"/>
      <c r="IC7" s="27"/>
      <c r="ID7" s="27"/>
      <c r="IE7" s="27"/>
      <c r="IF7" s="27"/>
      <c r="IG7" s="27"/>
      <c r="IH7" s="27"/>
      <c r="II7" s="27"/>
      <c r="IJ7" s="27"/>
      <c r="IK7" s="27"/>
      <c r="IL7" s="27"/>
      <c r="IM7" s="27"/>
      <c r="IN7" s="27"/>
      <c r="IO7" s="27"/>
      <c r="IP7" s="27"/>
      <c r="IQ7" s="27"/>
      <c r="IR7" s="27"/>
      <c r="IS7" s="27"/>
      <c r="IT7" s="27"/>
      <c r="IU7" s="27"/>
      <c r="IV7" s="27"/>
      <c r="IW7" s="27"/>
    </row>
    <row r="8" customFormat="false" ht="12.75" hidden="false" customHeight="true" outlineLevel="0" collapsed="false">
      <c r="A8" s="37"/>
      <c r="B8" s="35"/>
      <c r="C8" s="35"/>
      <c r="D8" s="35"/>
      <c r="E8" s="35"/>
      <c r="F8" s="35"/>
      <c r="G8" s="35"/>
      <c r="H8" s="35"/>
      <c r="I8" s="35"/>
      <c r="J8" s="38"/>
      <c r="K8" s="43"/>
      <c r="L8" s="44"/>
      <c r="M8" s="44"/>
      <c r="N8" s="37"/>
      <c r="O8" s="35"/>
      <c r="P8" s="35"/>
      <c r="Q8" s="35"/>
      <c r="R8" s="35"/>
      <c r="S8" s="35"/>
      <c r="T8" s="35"/>
      <c r="U8" s="35"/>
      <c r="V8" s="35"/>
      <c r="W8" s="38"/>
      <c r="X8" s="43"/>
      <c r="Y8" s="43"/>
      <c r="Z8" s="44"/>
      <c r="AA8" s="42"/>
      <c r="AB8" s="37" t="n">
        <v>34285</v>
      </c>
      <c r="AC8" s="35"/>
      <c r="AD8" s="35" t="n">
        <v>427</v>
      </c>
      <c r="AE8" s="35" t="n">
        <v>410</v>
      </c>
      <c r="AF8" s="35" t="n">
        <v>331</v>
      </c>
      <c r="AG8" s="35" t="n">
        <v>371</v>
      </c>
      <c r="AH8" s="35" t="n">
        <f aca="false">441+8</f>
        <v>449</v>
      </c>
      <c r="AI8" s="35" t="n">
        <v>439</v>
      </c>
      <c r="AJ8" s="35" t="n">
        <v>372</v>
      </c>
      <c r="AK8" s="38" t="n">
        <f aca="false">IF(AJ8&gt;0,AVERAGE(AD8:AJ8),AVERAGE(AC8:AI8))</f>
        <v>399.857142857143</v>
      </c>
      <c r="AL8" s="43" t="n">
        <f aca="false">IF(AJ8&gt;0,AJ8-AI8,"")</f>
        <v>-67</v>
      </c>
      <c r="AM8" s="44" t="n">
        <f aca="false">IF(AJ8&gt;0,AJ8-AK8," ")</f>
        <v>-27.8571428571428</v>
      </c>
      <c r="AN8" s="44" t="n">
        <f aca="false">AN7+AK63</f>
        <v>433.428571428571</v>
      </c>
      <c r="AO8" s="37" t="n">
        <v>34285</v>
      </c>
      <c r="AP8" s="35"/>
      <c r="AQ8" s="35" t="n">
        <v>3099</v>
      </c>
      <c r="AR8" s="35" t="n">
        <v>2873</v>
      </c>
      <c r="AS8" s="35" t="n">
        <v>2703</v>
      </c>
      <c r="AT8" s="35" t="n">
        <v>2814</v>
      </c>
      <c r="AU8" s="35" t="n">
        <f aca="false">3070+57</f>
        <v>3127</v>
      </c>
      <c r="AV8" s="35" t="n">
        <v>3016</v>
      </c>
      <c r="AW8" s="35" t="n">
        <v>2742</v>
      </c>
      <c r="AX8" s="38" t="n">
        <f aca="false">IF(AW8&gt;0,AVERAGE(AQ8:AW8),AVERAGE(AP8:AV8))</f>
        <v>2910.57142857143</v>
      </c>
      <c r="AY8" s="43" t="n">
        <f aca="false">IF(AW8&gt;0,AW8-AV8," ")</f>
        <v>-274</v>
      </c>
      <c r="AZ8" s="44" t="n">
        <f aca="false">IF(AW8&gt;0,AW8-AX8," ")</f>
        <v>-168.571428571428</v>
      </c>
      <c r="BA8" s="44" t="n">
        <f aca="false">BA7+AV63</f>
        <v>2999.42857142857</v>
      </c>
      <c r="BB8" s="35"/>
      <c r="BC8" s="35"/>
      <c r="BD8" s="35"/>
      <c r="BE8" s="35"/>
      <c r="BF8" s="35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  <c r="IL8" s="27"/>
      <c r="IM8" s="27"/>
      <c r="IN8" s="27"/>
      <c r="IO8" s="27"/>
      <c r="IP8" s="27"/>
      <c r="IQ8" s="27"/>
      <c r="IR8" s="27"/>
      <c r="IS8" s="27"/>
      <c r="IT8" s="27"/>
      <c r="IU8" s="27"/>
      <c r="IV8" s="27"/>
      <c r="IW8" s="27"/>
    </row>
    <row r="9" customFormat="false" ht="12.75" hidden="false" customHeight="true" outlineLevel="0" collapsed="false">
      <c r="A9" s="37"/>
      <c r="B9" s="35"/>
      <c r="C9" s="35"/>
      <c r="D9" s="35"/>
      <c r="E9" s="35"/>
      <c r="F9" s="35"/>
      <c r="G9" s="35"/>
      <c r="H9" s="35"/>
      <c r="I9" s="35"/>
      <c r="J9" s="38"/>
      <c r="K9" s="43"/>
      <c r="L9" s="44"/>
      <c r="M9" s="44"/>
      <c r="N9" s="37"/>
      <c r="O9" s="35"/>
      <c r="P9" s="35"/>
      <c r="Q9" s="35"/>
      <c r="R9" s="35"/>
      <c r="S9" s="35"/>
      <c r="T9" s="35"/>
      <c r="U9" s="35"/>
      <c r="V9" s="35"/>
      <c r="W9" s="38"/>
      <c r="X9" s="43"/>
      <c r="Y9" s="44"/>
      <c r="Z9" s="44"/>
      <c r="AA9" s="42"/>
      <c r="AB9" s="37" t="n">
        <v>34292</v>
      </c>
      <c r="AC9" s="35"/>
      <c r="AD9" s="35" t="n">
        <v>420</v>
      </c>
      <c r="AE9" s="35" t="n">
        <v>422</v>
      </c>
      <c r="AF9" s="35" t="n">
        <v>332</v>
      </c>
      <c r="AG9" s="35" t="n">
        <v>367</v>
      </c>
      <c r="AH9" s="35" t="n">
        <v>441</v>
      </c>
      <c r="AI9" s="35" t="n">
        <v>442</v>
      </c>
      <c r="AJ9" s="35" t="n">
        <v>341</v>
      </c>
      <c r="AK9" s="38" t="n">
        <f aca="false">IF(AJ9&gt;0,AVERAGE(AD9:AJ9),AVERAGE(AC9:AI9))</f>
        <v>395</v>
      </c>
      <c r="AL9" s="43" t="n">
        <f aca="false">IF(AJ9&gt;0,AJ9-AI9,"")</f>
        <v>-101</v>
      </c>
      <c r="AM9" s="44" t="n">
        <f aca="false">IF(AJ9&gt;0,AJ9-AK9," ")</f>
        <v>-54</v>
      </c>
      <c r="AN9" s="44" t="n">
        <f aca="false">AN8+AK64</f>
        <v>428.571428571429</v>
      </c>
      <c r="AO9" s="37" t="n">
        <v>34292</v>
      </c>
      <c r="AP9" s="35"/>
      <c r="AQ9" s="35" t="n">
        <v>3084</v>
      </c>
      <c r="AR9" s="35" t="n">
        <v>2798</v>
      </c>
      <c r="AS9" s="35" t="n">
        <v>2617</v>
      </c>
      <c r="AT9" s="35" t="n">
        <v>2750</v>
      </c>
      <c r="AU9" s="35" t="n">
        <v>3082</v>
      </c>
      <c r="AV9" s="35" t="n">
        <v>2996</v>
      </c>
      <c r="AW9" s="35" t="n">
        <v>2648</v>
      </c>
      <c r="AX9" s="38" t="n">
        <f aca="false">IF(AW9&gt;0,AVERAGE(AQ9:AW9),AVERAGE(AP9:AV9))</f>
        <v>2853.57142857143</v>
      </c>
      <c r="AY9" s="43" t="n">
        <f aca="false">IF(AW9&gt;0,AW9-AV9," ")</f>
        <v>-348</v>
      </c>
      <c r="AZ9" s="44" t="n">
        <f aca="false">IF(AW9&gt;0,AW9-AX9," ")</f>
        <v>-205.571428571428</v>
      </c>
      <c r="BA9" s="44" t="n">
        <f aca="false">BA8+AV64</f>
        <v>2942.42857142857</v>
      </c>
      <c r="BB9" s="35"/>
      <c r="BC9" s="35"/>
      <c r="BD9" s="35"/>
      <c r="BE9" s="35"/>
      <c r="BF9" s="35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7"/>
      <c r="GB9" s="27"/>
      <c r="GC9" s="27"/>
      <c r="GD9" s="27"/>
      <c r="GE9" s="27"/>
      <c r="GF9" s="27"/>
      <c r="GG9" s="27"/>
      <c r="GH9" s="27"/>
      <c r="GI9" s="27"/>
      <c r="GJ9" s="27"/>
      <c r="GK9" s="27"/>
      <c r="GL9" s="27"/>
      <c r="GM9" s="27"/>
      <c r="GN9" s="27"/>
      <c r="GO9" s="27"/>
      <c r="GP9" s="27"/>
      <c r="GQ9" s="27"/>
      <c r="GR9" s="27"/>
      <c r="GS9" s="27"/>
      <c r="GT9" s="27"/>
      <c r="GU9" s="27"/>
      <c r="GV9" s="27"/>
      <c r="GW9" s="27"/>
      <c r="GX9" s="27"/>
      <c r="GY9" s="27"/>
      <c r="GZ9" s="27"/>
      <c r="HA9" s="27"/>
      <c r="HB9" s="27"/>
      <c r="HC9" s="27"/>
      <c r="HD9" s="27"/>
      <c r="HE9" s="27"/>
      <c r="HF9" s="27"/>
      <c r="HG9" s="27"/>
      <c r="HH9" s="27"/>
      <c r="HI9" s="27"/>
      <c r="HJ9" s="27"/>
      <c r="HK9" s="27"/>
      <c r="HL9" s="27"/>
      <c r="HM9" s="27"/>
      <c r="HN9" s="27"/>
      <c r="HO9" s="27"/>
      <c r="HP9" s="27"/>
      <c r="HQ9" s="27"/>
      <c r="HR9" s="27"/>
      <c r="HS9" s="27"/>
      <c r="HT9" s="27"/>
      <c r="HU9" s="27"/>
      <c r="HV9" s="27"/>
      <c r="HW9" s="27"/>
      <c r="HX9" s="27"/>
      <c r="HY9" s="27"/>
      <c r="HZ9" s="27"/>
      <c r="IA9" s="27"/>
      <c r="IB9" s="27"/>
      <c r="IC9" s="27"/>
      <c r="ID9" s="27"/>
      <c r="IE9" s="27"/>
      <c r="IF9" s="27"/>
      <c r="IG9" s="27"/>
      <c r="IH9" s="27"/>
      <c r="II9" s="27"/>
      <c r="IJ9" s="27"/>
      <c r="IK9" s="27"/>
      <c r="IL9" s="27"/>
      <c r="IM9" s="27"/>
      <c r="IN9" s="27"/>
      <c r="IO9" s="27"/>
      <c r="IP9" s="27"/>
      <c r="IQ9" s="27"/>
      <c r="IR9" s="27"/>
      <c r="IS9" s="27"/>
      <c r="IT9" s="27"/>
      <c r="IU9" s="27"/>
      <c r="IV9" s="27"/>
      <c r="IW9" s="27"/>
    </row>
    <row r="10" customFormat="false" ht="12.75" hidden="false" customHeight="true" outlineLevel="0" collapsed="false">
      <c r="A10" s="37"/>
      <c r="B10" s="35"/>
      <c r="C10" s="35"/>
      <c r="D10" s="35"/>
      <c r="E10" s="35"/>
      <c r="F10" s="35"/>
      <c r="G10" s="35"/>
      <c r="H10" s="35"/>
      <c r="I10" s="35"/>
      <c r="J10" s="38"/>
      <c r="K10" s="43"/>
      <c r="L10" s="44"/>
      <c r="M10" s="44"/>
      <c r="N10" s="37"/>
      <c r="O10" s="35"/>
      <c r="P10" s="35"/>
      <c r="Q10" s="35"/>
      <c r="R10" s="35"/>
      <c r="S10" s="35"/>
      <c r="T10" s="35"/>
      <c r="U10" s="35"/>
      <c r="V10" s="35"/>
      <c r="W10" s="38"/>
      <c r="X10" s="43"/>
      <c r="Y10" s="44"/>
      <c r="Z10" s="44"/>
      <c r="AA10" s="42"/>
      <c r="AB10" s="37" t="n">
        <v>34299</v>
      </c>
      <c r="AC10" s="35"/>
      <c r="AD10" s="35" t="n">
        <v>412</v>
      </c>
      <c r="AE10" s="35" t="n">
        <v>420</v>
      </c>
      <c r="AF10" s="35" t="n">
        <v>326</v>
      </c>
      <c r="AG10" s="35" t="n">
        <v>359</v>
      </c>
      <c r="AH10" s="35" t="n">
        <v>444</v>
      </c>
      <c r="AI10" s="35" t="n">
        <v>439</v>
      </c>
      <c r="AJ10" s="35" t="n">
        <v>328</v>
      </c>
      <c r="AK10" s="38" t="n">
        <f aca="false">IF(AJ10&gt;0,AVERAGE(AD10:AJ10),AVERAGE(AC10:AI10))</f>
        <v>389.714285714286</v>
      </c>
      <c r="AL10" s="43" t="n">
        <f aca="false">IF(AJ10&gt;0,AJ10-AI10,"")</f>
        <v>-111</v>
      </c>
      <c r="AM10" s="44" t="n">
        <f aca="false">IF(AJ10&gt;0,AJ10-AK10," ")</f>
        <v>-61.7142857142857</v>
      </c>
      <c r="AN10" s="44" t="n">
        <f aca="false">AN9+AK65</f>
        <v>423.285714285714</v>
      </c>
      <c r="AO10" s="37" t="n">
        <v>34299</v>
      </c>
      <c r="AP10" s="35"/>
      <c r="AQ10" s="35" t="n">
        <v>3027</v>
      </c>
      <c r="AR10" s="35" t="n">
        <v>2737</v>
      </c>
      <c r="AS10" s="35" t="n">
        <v>2551</v>
      </c>
      <c r="AT10" s="35" t="n">
        <v>2642</v>
      </c>
      <c r="AU10" s="35" t="n">
        <v>3069</v>
      </c>
      <c r="AV10" s="35" t="n">
        <v>3001</v>
      </c>
      <c r="AW10" s="35" t="n">
        <v>2502</v>
      </c>
      <c r="AX10" s="38" t="n">
        <f aca="false">IF(AW10&gt;0,AVERAGE(AQ10:AW10),AVERAGE(AP10:AV10))</f>
        <v>2789.85714285714</v>
      </c>
      <c r="AY10" s="43" t="n">
        <f aca="false">IF(AW10&gt;0,AW10-AV10," ")</f>
        <v>-499</v>
      </c>
      <c r="AZ10" s="44" t="n">
        <f aca="false">IF(AW10&gt;0,AW10-AX10," ")</f>
        <v>-287.857142857143</v>
      </c>
      <c r="BA10" s="44" t="n">
        <f aca="false">BA9+AV65</f>
        <v>2878.71428571429</v>
      </c>
      <c r="BB10" s="35"/>
      <c r="BC10" s="35"/>
      <c r="BD10" s="35"/>
      <c r="BE10" s="35"/>
      <c r="BF10" s="35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27"/>
      <c r="DW10" s="27"/>
      <c r="DX10" s="27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7"/>
      <c r="GB10" s="27"/>
      <c r="GC10" s="27"/>
      <c r="GD10" s="27"/>
      <c r="GE10" s="27"/>
      <c r="GF10" s="27"/>
      <c r="GG10" s="27"/>
      <c r="GH10" s="27"/>
      <c r="GI10" s="27"/>
      <c r="GJ10" s="27"/>
      <c r="GK10" s="27"/>
      <c r="GL10" s="27"/>
      <c r="GM10" s="27"/>
      <c r="GN10" s="27"/>
      <c r="GO10" s="27"/>
      <c r="GP10" s="27"/>
      <c r="GQ10" s="27"/>
      <c r="GR10" s="27"/>
      <c r="GS10" s="27"/>
      <c r="GT10" s="27"/>
      <c r="GU10" s="27"/>
      <c r="GV10" s="27"/>
      <c r="GW10" s="27"/>
      <c r="GX10" s="27"/>
      <c r="GY10" s="27"/>
      <c r="GZ10" s="27"/>
      <c r="HA10" s="27"/>
      <c r="HB10" s="27"/>
      <c r="HC10" s="27"/>
      <c r="HD10" s="27"/>
      <c r="HE10" s="27"/>
      <c r="HF10" s="27"/>
      <c r="HG10" s="27"/>
      <c r="HH10" s="27"/>
      <c r="HI10" s="27"/>
      <c r="HJ10" s="27"/>
      <c r="HK10" s="27"/>
      <c r="HL10" s="27"/>
      <c r="HM10" s="27"/>
      <c r="HN10" s="27"/>
      <c r="HO10" s="27"/>
      <c r="HP10" s="27"/>
      <c r="HQ10" s="27"/>
      <c r="HR10" s="27"/>
      <c r="HS10" s="27"/>
      <c r="HT10" s="27"/>
      <c r="HU10" s="27"/>
      <c r="HV10" s="27"/>
      <c r="HW10" s="27"/>
      <c r="HX10" s="27"/>
      <c r="HY10" s="27"/>
      <c r="HZ10" s="27"/>
      <c r="IA10" s="27"/>
      <c r="IB10" s="27"/>
      <c r="IC10" s="27"/>
      <c r="ID10" s="27"/>
      <c r="IE10" s="27"/>
      <c r="IF10" s="27"/>
      <c r="IG10" s="27"/>
      <c r="IH10" s="27"/>
      <c r="II10" s="27"/>
      <c r="IJ10" s="27"/>
      <c r="IK10" s="27"/>
      <c r="IL10" s="27"/>
      <c r="IM10" s="27"/>
      <c r="IN10" s="27"/>
      <c r="IO10" s="27"/>
      <c r="IP10" s="27"/>
      <c r="IQ10" s="27"/>
      <c r="IR10" s="27"/>
      <c r="IS10" s="27"/>
      <c r="IT10" s="27"/>
      <c r="IU10" s="27"/>
      <c r="IV10" s="27"/>
      <c r="IW10" s="27"/>
    </row>
    <row r="11" customFormat="false" ht="12.75" hidden="false" customHeight="true" outlineLevel="0" collapsed="false">
      <c r="A11" s="37"/>
      <c r="B11" s="35"/>
      <c r="C11" s="35"/>
      <c r="D11" s="35"/>
      <c r="E11" s="35"/>
      <c r="F11" s="35"/>
      <c r="G11" s="35"/>
      <c r="H11" s="35"/>
      <c r="I11" s="35"/>
      <c r="J11" s="38"/>
      <c r="K11" s="43"/>
      <c r="L11" s="44"/>
      <c r="M11" s="44"/>
      <c r="N11" s="37"/>
      <c r="O11" s="35"/>
      <c r="P11" s="35"/>
      <c r="Q11" s="35"/>
      <c r="R11" s="35"/>
      <c r="S11" s="35"/>
      <c r="T11" s="35"/>
      <c r="U11" s="35"/>
      <c r="V11" s="35"/>
      <c r="W11" s="38"/>
      <c r="X11" s="43"/>
      <c r="Y11" s="44"/>
      <c r="Z11" s="44"/>
      <c r="AA11" s="42"/>
      <c r="AB11" s="37" t="n">
        <v>34306</v>
      </c>
      <c r="AC11" s="35"/>
      <c r="AD11" s="35" t="n">
        <v>400</v>
      </c>
      <c r="AE11" s="35" t="n">
        <v>420</v>
      </c>
      <c r="AF11" s="35" t="n">
        <v>320</v>
      </c>
      <c r="AG11" s="35" t="n">
        <v>356</v>
      </c>
      <c r="AH11" s="35" t="n">
        <v>452</v>
      </c>
      <c r="AI11" s="35" t="n">
        <v>437</v>
      </c>
      <c r="AJ11" s="35" t="n">
        <v>323</v>
      </c>
      <c r="AK11" s="38" t="n">
        <f aca="false">IF(AJ11&gt;0,AVERAGE(AD11:AJ11),AVERAGE(AC11:AI11))</f>
        <v>386.857142857143</v>
      </c>
      <c r="AL11" s="43" t="n">
        <f aca="false">IF(AJ11&gt;0,AJ11-AI11,"")</f>
        <v>-114</v>
      </c>
      <c r="AM11" s="44" t="n">
        <f aca="false">IF(AJ11&gt;0,AJ11-AK11," ")</f>
        <v>-63.8571428571428</v>
      </c>
      <c r="AN11" s="44" t="n">
        <f aca="false">AN10+AK66</f>
        <v>420.428571428572</v>
      </c>
      <c r="AO11" s="37" t="n">
        <v>34306</v>
      </c>
      <c r="AP11" s="35"/>
      <c r="AQ11" s="35" t="n">
        <v>2942</v>
      </c>
      <c r="AR11" s="35" t="n">
        <v>2664</v>
      </c>
      <c r="AS11" s="35" t="n">
        <v>2447</v>
      </c>
      <c r="AT11" s="35" t="n">
        <v>2606</v>
      </c>
      <c r="AU11" s="35" t="n">
        <v>3077</v>
      </c>
      <c r="AV11" s="35" t="n">
        <v>2932</v>
      </c>
      <c r="AW11" s="35" t="n">
        <v>2429</v>
      </c>
      <c r="AX11" s="38" t="n">
        <f aca="false">IF(AW11&gt;0,AVERAGE(AQ11:AW11),AVERAGE(AP11:AV11))</f>
        <v>2728.14285714286</v>
      </c>
      <c r="AY11" s="43" t="n">
        <f aca="false">IF(AW11&gt;0,AW11-AV11," ")</f>
        <v>-503</v>
      </c>
      <c r="AZ11" s="44" t="n">
        <f aca="false">IF(AW11&gt;0,AW11-AX11," ")</f>
        <v>-299.142857142857</v>
      </c>
      <c r="BA11" s="44" t="n">
        <f aca="false">BA10+AV66</f>
        <v>2817</v>
      </c>
      <c r="BB11" s="35"/>
      <c r="BC11" s="35"/>
      <c r="BD11" s="35"/>
      <c r="BE11" s="35"/>
      <c r="BF11" s="35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27"/>
      <c r="EB11" s="27"/>
      <c r="EC11" s="27"/>
      <c r="ED11" s="27"/>
      <c r="EE11" s="27"/>
      <c r="EF11" s="27"/>
      <c r="EG11" s="27"/>
      <c r="EH11" s="27"/>
      <c r="EI11" s="27"/>
      <c r="EJ11" s="27"/>
      <c r="EK11" s="27"/>
      <c r="EL11" s="27"/>
      <c r="EM11" s="27"/>
      <c r="EN11" s="27"/>
      <c r="EO11" s="27"/>
      <c r="EP11" s="27"/>
      <c r="EQ11" s="27"/>
      <c r="ER11" s="27"/>
      <c r="ES11" s="27"/>
      <c r="ET11" s="27"/>
      <c r="EU11" s="27"/>
      <c r="EV11" s="27"/>
      <c r="EW11" s="27"/>
      <c r="EX11" s="27"/>
      <c r="EY11" s="27"/>
      <c r="EZ11" s="27"/>
      <c r="FA11" s="27"/>
      <c r="FB11" s="27"/>
      <c r="FC11" s="27"/>
      <c r="FD11" s="27"/>
      <c r="FE11" s="27"/>
      <c r="FF11" s="27"/>
      <c r="FG11" s="27"/>
      <c r="FH11" s="27"/>
      <c r="FI11" s="27"/>
      <c r="FJ11" s="27"/>
      <c r="FK11" s="27"/>
      <c r="FL11" s="27"/>
      <c r="FM11" s="27"/>
      <c r="FN11" s="27"/>
      <c r="FO11" s="27"/>
      <c r="FP11" s="27"/>
      <c r="FQ11" s="27"/>
      <c r="FR11" s="27"/>
      <c r="FS11" s="27"/>
      <c r="FT11" s="27"/>
      <c r="FU11" s="27"/>
      <c r="FV11" s="27"/>
      <c r="FW11" s="27"/>
      <c r="FX11" s="27"/>
      <c r="FY11" s="27"/>
      <c r="FZ11" s="27"/>
      <c r="GA11" s="27"/>
      <c r="GB11" s="27"/>
      <c r="GC11" s="27"/>
      <c r="GD11" s="27"/>
      <c r="GE11" s="27"/>
      <c r="GF11" s="27"/>
      <c r="GG11" s="27"/>
      <c r="GH11" s="27"/>
      <c r="GI11" s="27"/>
      <c r="GJ11" s="27"/>
      <c r="GK11" s="27"/>
      <c r="GL11" s="27"/>
      <c r="GM11" s="27"/>
      <c r="GN11" s="27"/>
      <c r="GO11" s="27"/>
      <c r="GP11" s="27"/>
      <c r="GQ11" s="27"/>
      <c r="GR11" s="27"/>
      <c r="GS11" s="27"/>
      <c r="GT11" s="27"/>
      <c r="GU11" s="27"/>
      <c r="GV11" s="27"/>
      <c r="GW11" s="27"/>
      <c r="GX11" s="27"/>
      <c r="GY11" s="27"/>
      <c r="GZ11" s="27"/>
      <c r="HA11" s="27"/>
      <c r="HB11" s="27"/>
      <c r="HC11" s="27"/>
      <c r="HD11" s="27"/>
      <c r="HE11" s="27"/>
      <c r="HF11" s="27"/>
      <c r="HG11" s="27"/>
      <c r="HH11" s="27"/>
      <c r="HI11" s="27"/>
      <c r="HJ11" s="27"/>
      <c r="HK11" s="27"/>
      <c r="HL11" s="27"/>
      <c r="HM11" s="27"/>
      <c r="HN11" s="27"/>
      <c r="HO11" s="27"/>
      <c r="HP11" s="27"/>
      <c r="HQ11" s="27"/>
      <c r="HR11" s="27"/>
      <c r="HS11" s="27"/>
      <c r="HT11" s="27"/>
      <c r="HU11" s="27"/>
      <c r="HV11" s="27"/>
      <c r="HW11" s="27"/>
      <c r="HX11" s="27"/>
      <c r="HY11" s="27"/>
      <c r="HZ11" s="27"/>
      <c r="IA11" s="27"/>
      <c r="IB11" s="27"/>
      <c r="IC11" s="27"/>
      <c r="ID11" s="27"/>
      <c r="IE11" s="27"/>
      <c r="IF11" s="27"/>
      <c r="IG11" s="27"/>
      <c r="IH11" s="27"/>
      <c r="II11" s="27"/>
      <c r="IJ11" s="27"/>
      <c r="IK11" s="27"/>
      <c r="IL11" s="27"/>
      <c r="IM11" s="27"/>
      <c r="IN11" s="27"/>
      <c r="IO11" s="27"/>
      <c r="IP11" s="27"/>
      <c r="IQ11" s="27"/>
      <c r="IR11" s="27"/>
      <c r="IS11" s="27"/>
      <c r="IT11" s="27"/>
      <c r="IU11" s="27"/>
      <c r="IV11" s="27"/>
      <c r="IW11" s="27"/>
    </row>
    <row r="12" customFormat="false" ht="12.75" hidden="false" customHeight="true" outlineLevel="0" collapsed="false">
      <c r="A12" s="37"/>
      <c r="B12" s="35"/>
      <c r="C12" s="35"/>
      <c r="D12" s="35"/>
      <c r="E12" s="35"/>
      <c r="F12" s="35"/>
      <c r="G12" s="35"/>
      <c r="H12" s="35"/>
      <c r="I12" s="35"/>
      <c r="J12" s="38"/>
      <c r="K12" s="43"/>
      <c r="L12" s="44"/>
      <c r="M12" s="44"/>
      <c r="N12" s="37"/>
      <c r="O12" s="35"/>
      <c r="P12" s="35"/>
      <c r="Q12" s="35"/>
      <c r="R12" s="35"/>
      <c r="S12" s="35"/>
      <c r="T12" s="35"/>
      <c r="U12" s="35"/>
      <c r="V12" s="35"/>
      <c r="W12" s="38"/>
      <c r="X12" s="43"/>
      <c r="Y12" s="44"/>
      <c r="Z12" s="44"/>
      <c r="AA12" s="42"/>
      <c r="AB12" s="37" t="n">
        <v>34313</v>
      </c>
      <c r="AC12" s="35"/>
      <c r="AD12" s="35" t="n">
        <v>385</v>
      </c>
      <c r="AE12" s="35" t="n">
        <v>411</v>
      </c>
      <c r="AF12" s="35" t="n">
        <v>312</v>
      </c>
      <c r="AG12" s="35" t="n">
        <v>344</v>
      </c>
      <c r="AH12" s="35" t="n">
        <v>451</v>
      </c>
      <c r="AI12" s="35" t="n">
        <v>423</v>
      </c>
      <c r="AJ12" s="35" t="n">
        <v>316</v>
      </c>
      <c r="AK12" s="38" t="n">
        <f aca="false">IF(AJ12&gt;0,AVERAGE(AD12:AJ12),AVERAGE(AC12:AI12))</f>
        <v>377.428571428571</v>
      </c>
      <c r="AL12" s="43" t="n">
        <f aca="false">IF(AJ12&gt;0,AJ12-AI12,"")</f>
        <v>-107</v>
      </c>
      <c r="AM12" s="44" t="n">
        <f aca="false">IF(AJ12&gt;0,AJ12-AK12," ")</f>
        <v>-61.4285714285714</v>
      </c>
      <c r="AN12" s="44" t="n">
        <f aca="false">AN11+AK67</f>
        <v>411</v>
      </c>
      <c r="AO12" s="37" t="n">
        <v>34313</v>
      </c>
      <c r="AP12" s="35"/>
      <c r="AQ12" s="35" t="n">
        <v>2886</v>
      </c>
      <c r="AR12" s="35" t="n">
        <v>2589</v>
      </c>
      <c r="AS12" s="35" t="n">
        <v>2375</v>
      </c>
      <c r="AT12" s="35" t="n">
        <v>2537</v>
      </c>
      <c r="AU12" s="35" t="n">
        <v>3104</v>
      </c>
      <c r="AV12" s="35" t="n">
        <v>2859</v>
      </c>
      <c r="AW12" s="35" t="n">
        <v>2271</v>
      </c>
      <c r="AX12" s="38" t="n">
        <f aca="false">IF(AW12&gt;0,AVERAGE(AQ12:AW12),AVERAGE(AP12:AV12))</f>
        <v>2660.14285714286</v>
      </c>
      <c r="AY12" s="43" t="n">
        <f aca="false">IF(AW12&gt;0,AW12-AV12," ")</f>
        <v>-588</v>
      </c>
      <c r="AZ12" s="44" t="n">
        <f aca="false">IF(AW12&gt;0,AW12-AX12," ")</f>
        <v>-389.142857142857</v>
      </c>
      <c r="BA12" s="44" t="n">
        <f aca="false">BA11+AV67</f>
        <v>2749</v>
      </c>
      <c r="BB12" s="35"/>
      <c r="BC12" s="35"/>
      <c r="BD12" s="35"/>
      <c r="BE12" s="35"/>
      <c r="BF12" s="35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  <c r="GS12" s="27"/>
      <c r="GT12" s="27"/>
      <c r="GU12" s="27"/>
      <c r="GV12" s="27"/>
      <c r="GW12" s="27"/>
      <c r="GX12" s="27"/>
      <c r="GY12" s="27"/>
      <c r="GZ12" s="27"/>
      <c r="HA12" s="27"/>
      <c r="HB12" s="27"/>
      <c r="HC12" s="27"/>
      <c r="HD12" s="27"/>
      <c r="HE12" s="27"/>
      <c r="HF12" s="27"/>
      <c r="HG12" s="27"/>
      <c r="HH12" s="27"/>
      <c r="HI12" s="27"/>
      <c r="HJ12" s="27"/>
      <c r="HK12" s="27"/>
      <c r="HL12" s="27"/>
      <c r="HM12" s="27"/>
      <c r="HN12" s="27"/>
      <c r="HO12" s="27"/>
      <c r="HP12" s="27"/>
      <c r="HQ12" s="27"/>
      <c r="HR12" s="27"/>
      <c r="HS12" s="27"/>
      <c r="HT12" s="27"/>
      <c r="HU12" s="27"/>
      <c r="HV12" s="27"/>
      <c r="HW12" s="27"/>
      <c r="HX12" s="27"/>
      <c r="HY12" s="27"/>
      <c r="HZ12" s="27"/>
      <c r="IA12" s="27"/>
      <c r="IB12" s="27"/>
      <c r="IC12" s="27"/>
      <c r="ID12" s="27"/>
      <c r="IE12" s="27"/>
      <c r="IF12" s="27"/>
      <c r="IG12" s="27"/>
      <c r="IH12" s="27"/>
      <c r="II12" s="27"/>
      <c r="IJ12" s="27"/>
      <c r="IK12" s="27"/>
      <c r="IL12" s="27"/>
      <c r="IM12" s="27"/>
      <c r="IN12" s="27"/>
      <c r="IO12" s="27"/>
      <c r="IP12" s="27"/>
      <c r="IQ12" s="27"/>
      <c r="IR12" s="27"/>
      <c r="IS12" s="27"/>
      <c r="IT12" s="27"/>
      <c r="IU12" s="27"/>
      <c r="IV12" s="27"/>
      <c r="IW12" s="27"/>
    </row>
    <row r="13" customFormat="false" ht="12.75" hidden="false" customHeight="true" outlineLevel="0" collapsed="false">
      <c r="A13" s="37"/>
      <c r="B13" s="35"/>
      <c r="C13" s="35"/>
      <c r="D13" s="35"/>
      <c r="E13" s="35"/>
      <c r="F13" s="35"/>
      <c r="G13" s="35"/>
      <c r="H13" s="35"/>
      <c r="I13" s="35"/>
      <c r="J13" s="38"/>
      <c r="K13" s="43"/>
      <c r="L13" s="44"/>
      <c r="M13" s="44"/>
      <c r="N13" s="37"/>
      <c r="O13" s="35"/>
      <c r="P13" s="35"/>
      <c r="Q13" s="35"/>
      <c r="R13" s="35"/>
      <c r="S13" s="35"/>
      <c r="T13" s="35"/>
      <c r="U13" s="35"/>
      <c r="V13" s="35"/>
      <c r="W13" s="38"/>
      <c r="X13" s="43"/>
      <c r="Y13" s="44"/>
      <c r="Z13" s="44"/>
      <c r="AA13" s="42"/>
      <c r="AB13" s="37" t="n">
        <v>34320</v>
      </c>
      <c r="AC13" s="35"/>
      <c r="AD13" s="35" t="n">
        <v>361</v>
      </c>
      <c r="AE13" s="35" t="n">
        <v>402</v>
      </c>
      <c r="AF13" s="35" t="n">
        <v>308</v>
      </c>
      <c r="AG13" s="35" t="n">
        <v>325</v>
      </c>
      <c r="AH13" s="35" t="n">
        <v>437</v>
      </c>
      <c r="AI13" s="35" t="n">
        <v>408</v>
      </c>
      <c r="AJ13" s="35" t="n">
        <v>304</v>
      </c>
      <c r="AK13" s="38" t="n">
        <f aca="false">IF(AJ13&gt;0,AVERAGE(AD13:AJ13),AVERAGE(AC13:AI13))</f>
        <v>363.571428571429</v>
      </c>
      <c r="AL13" s="43" t="n">
        <f aca="false">IF(AJ13&gt;0,AJ13-AI13,"")</f>
        <v>-104</v>
      </c>
      <c r="AM13" s="44" t="n">
        <f aca="false">IF(AJ13&gt;0,AJ13-AK13," ")</f>
        <v>-59.5714285714286</v>
      </c>
      <c r="AN13" s="44" t="n">
        <f aca="false">AN12+AK68</f>
        <v>397.142857142857</v>
      </c>
      <c r="AO13" s="37" t="n">
        <v>34320</v>
      </c>
      <c r="AP13" s="35"/>
      <c r="AQ13" s="35" t="n">
        <v>2725</v>
      </c>
      <c r="AR13" s="35" t="n">
        <v>2411</v>
      </c>
      <c r="AS13" s="35" t="n">
        <v>2322</v>
      </c>
      <c r="AT13" s="35" t="n">
        <v>2401</v>
      </c>
      <c r="AU13" s="35" t="n">
        <v>3055</v>
      </c>
      <c r="AV13" s="35" t="n">
        <v>2743</v>
      </c>
      <c r="AW13" s="35" t="n">
        <v>2113</v>
      </c>
      <c r="AX13" s="38" t="n">
        <f aca="false">IF(AW13&gt;0,AVERAGE(AQ13:AW13),AVERAGE(AP13:AV13))</f>
        <v>2538.57142857143</v>
      </c>
      <c r="AY13" s="43" t="n">
        <f aca="false">IF(AW13&gt;0,AW13-AV13," ")</f>
        <v>-630</v>
      </c>
      <c r="AZ13" s="44" t="n">
        <f aca="false">IF(AW13&gt;0,AW13-AX13," ")</f>
        <v>-425.571428571428</v>
      </c>
      <c r="BA13" s="44" t="n">
        <f aca="false">BA12+AV68</f>
        <v>2627.42857142857</v>
      </c>
      <c r="BB13" s="35"/>
      <c r="BC13" s="35"/>
      <c r="BD13" s="35"/>
      <c r="BE13" s="35"/>
      <c r="BF13" s="35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  <c r="FF13" s="27"/>
      <c r="FG13" s="27"/>
      <c r="FH13" s="27"/>
      <c r="FI13" s="27"/>
      <c r="FJ13" s="27"/>
      <c r="FK13" s="27"/>
      <c r="FL13" s="27"/>
      <c r="FM13" s="27"/>
      <c r="FN13" s="27"/>
      <c r="FO13" s="27"/>
      <c r="FP13" s="27"/>
      <c r="FQ13" s="27"/>
      <c r="FR13" s="27"/>
      <c r="FS13" s="27"/>
      <c r="FT13" s="27"/>
      <c r="FU13" s="27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  <c r="GG13" s="27"/>
      <c r="GH13" s="27"/>
      <c r="GI13" s="27"/>
      <c r="GJ13" s="27"/>
      <c r="GK13" s="27"/>
      <c r="GL13" s="27"/>
      <c r="GM13" s="27"/>
      <c r="GN13" s="27"/>
      <c r="GO13" s="27"/>
      <c r="GP13" s="27"/>
      <c r="GQ13" s="27"/>
      <c r="GR13" s="27"/>
      <c r="GS13" s="27"/>
      <c r="GT13" s="27"/>
      <c r="GU13" s="27"/>
      <c r="GV13" s="27"/>
      <c r="GW13" s="27"/>
      <c r="GX13" s="27"/>
      <c r="GY13" s="27"/>
      <c r="GZ13" s="27"/>
      <c r="HA13" s="27"/>
      <c r="HB13" s="27"/>
      <c r="HC13" s="27"/>
      <c r="HD13" s="27"/>
      <c r="HE13" s="27"/>
      <c r="HF13" s="27"/>
      <c r="HG13" s="27"/>
      <c r="HH13" s="27"/>
      <c r="HI13" s="27"/>
      <c r="HJ13" s="27"/>
      <c r="HK13" s="27"/>
      <c r="HL13" s="27"/>
      <c r="HM13" s="27"/>
      <c r="HN13" s="27"/>
      <c r="HO13" s="27"/>
      <c r="HP13" s="27"/>
      <c r="HQ13" s="27"/>
      <c r="HR13" s="27"/>
      <c r="HS13" s="27"/>
      <c r="HT13" s="27"/>
      <c r="HU13" s="27"/>
      <c r="HV13" s="27"/>
      <c r="HW13" s="27"/>
      <c r="HX13" s="27"/>
      <c r="HY13" s="27"/>
      <c r="HZ13" s="27"/>
      <c r="IA13" s="27"/>
      <c r="IB13" s="27"/>
      <c r="IC13" s="27"/>
      <c r="ID13" s="27"/>
      <c r="IE13" s="27"/>
      <c r="IF13" s="27"/>
      <c r="IG13" s="27"/>
      <c r="IH13" s="27"/>
      <c r="II13" s="27"/>
      <c r="IJ13" s="27"/>
      <c r="IK13" s="27"/>
      <c r="IL13" s="27"/>
      <c r="IM13" s="27"/>
      <c r="IN13" s="27"/>
      <c r="IO13" s="27"/>
      <c r="IP13" s="27"/>
      <c r="IQ13" s="27"/>
      <c r="IR13" s="27"/>
      <c r="IS13" s="27"/>
      <c r="IT13" s="27"/>
      <c r="IU13" s="27"/>
      <c r="IV13" s="27"/>
      <c r="IW13" s="27"/>
    </row>
    <row r="14" customFormat="false" ht="12.75" hidden="false" customHeight="true" outlineLevel="0" collapsed="false">
      <c r="A14" s="37"/>
      <c r="B14" s="35"/>
      <c r="C14" s="35"/>
      <c r="D14" s="35"/>
      <c r="E14" s="35"/>
      <c r="F14" s="35"/>
      <c r="G14" s="35"/>
      <c r="H14" s="35"/>
      <c r="I14" s="35"/>
      <c r="J14" s="38"/>
      <c r="K14" s="43"/>
      <c r="L14" s="44"/>
      <c r="M14" s="44"/>
      <c r="N14" s="37"/>
      <c r="O14" s="35"/>
      <c r="P14" s="35"/>
      <c r="Q14" s="35"/>
      <c r="R14" s="35"/>
      <c r="S14" s="35"/>
      <c r="T14" s="35"/>
      <c r="U14" s="35"/>
      <c r="V14" s="35"/>
      <c r="W14" s="38"/>
      <c r="X14" s="43"/>
      <c r="Y14" s="44"/>
      <c r="Z14" s="44"/>
      <c r="AA14" s="42"/>
      <c r="AB14" s="37" t="n">
        <v>34327</v>
      </c>
      <c r="AC14" s="35"/>
      <c r="AD14" s="35" t="n">
        <v>363</v>
      </c>
      <c r="AE14" s="35" t="n">
        <v>390</v>
      </c>
      <c r="AF14" s="35" t="n">
        <v>292</v>
      </c>
      <c r="AG14" s="35" t="n">
        <v>296</v>
      </c>
      <c r="AH14" s="35" t="n">
        <v>430</v>
      </c>
      <c r="AI14" s="35" t="n">
        <v>393</v>
      </c>
      <c r="AJ14" s="35" t="n">
        <v>290</v>
      </c>
      <c r="AK14" s="38" t="n">
        <f aca="false">IF(AJ14&gt;0,AVERAGE(AD14:AJ14),AVERAGE(AC14:AI14))</f>
        <v>350.571428571429</v>
      </c>
      <c r="AL14" s="43" t="n">
        <f aca="false">IF(AJ14&gt;0,AJ14-AI14,"")</f>
        <v>-103</v>
      </c>
      <c r="AM14" s="44" t="n">
        <f aca="false">IF(AJ14&gt;0,AJ14-AK14," ")</f>
        <v>-60.5714285714286</v>
      </c>
      <c r="AN14" s="44" t="n">
        <f aca="false">AN13+AK69</f>
        <v>384.142857142857</v>
      </c>
      <c r="AO14" s="37" t="n">
        <v>34327</v>
      </c>
      <c r="AP14" s="35"/>
      <c r="AQ14" s="35" t="n">
        <v>2646</v>
      </c>
      <c r="AR14" s="35" t="n">
        <v>2257</v>
      </c>
      <c r="AS14" s="35" t="n">
        <v>2192</v>
      </c>
      <c r="AT14" s="35" t="n">
        <v>2266</v>
      </c>
      <c r="AU14" s="35" t="n">
        <v>2970</v>
      </c>
      <c r="AV14" s="35" t="n">
        <v>2570</v>
      </c>
      <c r="AW14" s="35" t="n">
        <v>1938</v>
      </c>
      <c r="AX14" s="38" t="n">
        <f aca="false">IF(AW14&gt;0,AVERAGE(AQ14:AW14),AVERAGE(AP14:AV14))</f>
        <v>2405.57142857143</v>
      </c>
      <c r="AY14" s="43" t="n">
        <f aca="false">IF(AW14&gt;0,AW14-AV14," ")</f>
        <v>-632</v>
      </c>
      <c r="AZ14" s="44" t="n">
        <f aca="false">IF(AW14&gt;0,AW14-AX14," ")</f>
        <v>-467.571428571428</v>
      </c>
      <c r="BA14" s="44" t="n">
        <f aca="false">BA13+AV69</f>
        <v>2494.42857142857</v>
      </c>
      <c r="BB14" s="35"/>
      <c r="BC14" s="35"/>
      <c r="BD14" s="35"/>
      <c r="BE14" s="35"/>
      <c r="BF14" s="35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27"/>
      <c r="IF14" s="27"/>
      <c r="IG14" s="27"/>
      <c r="IH14" s="27"/>
      <c r="II14" s="27"/>
      <c r="IJ14" s="27"/>
      <c r="IK14" s="27"/>
      <c r="IL14" s="27"/>
      <c r="IM14" s="27"/>
      <c r="IN14" s="27"/>
      <c r="IO14" s="27"/>
      <c r="IP14" s="27"/>
      <c r="IQ14" s="27"/>
      <c r="IR14" s="27"/>
      <c r="IS14" s="27"/>
      <c r="IT14" s="27"/>
      <c r="IU14" s="27"/>
      <c r="IV14" s="27"/>
      <c r="IW14" s="27"/>
    </row>
    <row r="15" customFormat="false" ht="12.75" hidden="false" customHeight="true" outlineLevel="0" collapsed="false">
      <c r="A15" s="37"/>
      <c r="B15" s="35"/>
      <c r="C15" s="35"/>
      <c r="D15" s="35"/>
      <c r="E15" s="35"/>
      <c r="F15" s="35"/>
      <c r="G15" s="35"/>
      <c r="H15" s="45"/>
      <c r="I15" s="35"/>
      <c r="J15" s="38"/>
      <c r="K15" s="43"/>
      <c r="L15" s="44"/>
      <c r="M15" s="44"/>
      <c r="N15" s="37"/>
      <c r="O15" s="35"/>
      <c r="P15" s="35"/>
      <c r="Q15" s="35"/>
      <c r="R15" s="35"/>
      <c r="S15" s="35"/>
      <c r="T15" s="35"/>
      <c r="U15" s="45"/>
      <c r="V15" s="35"/>
      <c r="W15" s="38"/>
      <c r="X15" s="43"/>
      <c r="Y15" s="44"/>
      <c r="Z15" s="44"/>
      <c r="AA15" s="42"/>
      <c r="AB15" s="37" t="n">
        <v>34334</v>
      </c>
      <c r="AC15" s="35"/>
      <c r="AD15" s="35" t="n">
        <v>360</v>
      </c>
      <c r="AE15" s="35" t="n">
        <v>366</v>
      </c>
      <c r="AF15" s="35" t="n">
        <v>278</v>
      </c>
      <c r="AG15" s="35" t="n">
        <v>274</v>
      </c>
      <c r="AH15" s="35" t="n">
        <v>392</v>
      </c>
      <c r="AI15" s="45" t="n">
        <v>383</v>
      </c>
      <c r="AJ15" s="35" t="n">
        <v>286</v>
      </c>
      <c r="AK15" s="38" t="n">
        <f aca="false">IF(AJ15&gt;0,AVERAGE(AD15:AJ15),AVERAGE(AC15:AI15))</f>
        <v>334.142857142857</v>
      </c>
      <c r="AL15" s="43" t="n">
        <f aca="false">IF(AJ15&gt;0,AJ15-AI15,"")</f>
        <v>-97</v>
      </c>
      <c r="AM15" s="44" t="n">
        <f aca="false">IF(AJ15&gt;0,AJ15-AK15," ")</f>
        <v>-48.1428571428572</v>
      </c>
      <c r="AN15" s="44" t="n">
        <f aca="false">AN14+AK70</f>
        <v>367.714285714286</v>
      </c>
      <c r="AO15" s="37" t="n">
        <v>34334</v>
      </c>
      <c r="AP15" s="35"/>
      <c r="AQ15" s="35" t="n">
        <v>2573</v>
      </c>
      <c r="AR15" s="35" t="n">
        <v>2118</v>
      </c>
      <c r="AS15" s="35" t="n">
        <v>2064</v>
      </c>
      <c r="AT15" s="35" t="n">
        <v>2170</v>
      </c>
      <c r="AU15" s="35" t="n">
        <v>2803</v>
      </c>
      <c r="AV15" s="45" t="n">
        <v>2437</v>
      </c>
      <c r="AW15" s="35" t="n">
        <v>1729</v>
      </c>
      <c r="AX15" s="38" t="n">
        <f aca="false">IF(AW15&gt;0,AVERAGE(AQ15:AW15),AVERAGE(AP15:AV15))</f>
        <v>2270.57142857143</v>
      </c>
      <c r="AY15" s="43" t="n">
        <f aca="false">IF(AW15&gt;0,AW15-AV15," ")</f>
        <v>-708</v>
      </c>
      <c r="AZ15" s="44" t="n">
        <f aca="false">IF(AW15&gt;0,AW15-AX15," ")</f>
        <v>-541.571428571428</v>
      </c>
      <c r="BA15" s="44" t="n">
        <f aca="false">BA14+AV70</f>
        <v>2359.42857142857</v>
      </c>
      <c r="BB15" s="35"/>
      <c r="BC15" s="35"/>
      <c r="BD15" s="35"/>
      <c r="BE15" s="35"/>
      <c r="BF15" s="35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27"/>
      <c r="IF15" s="27"/>
      <c r="IG15" s="27"/>
      <c r="IH15" s="27"/>
      <c r="II15" s="27"/>
      <c r="IJ15" s="27"/>
      <c r="IK15" s="27"/>
      <c r="IL15" s="27"/>
      <c r="IM15" s="27"/>
      <c r="IN15" s="27"/>
      <c r="IO15" s="27"/>
      <c r="IP15" s="27"/>
      <c r="IQ15" s="27"/>
      <c r="IR15" s="27"/>
      <c r="IS15" s="27"/>
      <c r="IT15" s="27"/>
      <c r="IU15" s="27"/>
      <c r="IV15" s="27"/>
      <c r="IW15" s="27"/>
    </row>
    <row r="16" customFormat="false" ht="12.75" hidden="false" customHeight="true" outlineLevel="0" collapsed="false">
      <c r="A16" s="46"/>
      <c r="B16" s="45"/>
      <c r="C16" s="45"/>
      <c r="D16" s="45"/>
      <c r="E16" s="45"/>
      <c r="F16" s="45"/>
      <c r="G16" s="45"/>
      <c r="H16" s="45"/>
      <c r="I16" s="45"/>
      <c r="J16" s="38"/>
      <c r="K16" s="43"/>
      <c r="L16" s="44"/>
      <c r="M16" s="44"/>
      <c r="N16" s="46"/>
      <c r="O16" s="45"/>
      <c r="P16" s="45"/>
      <c r="Q16" s="45"/>
      <c r="R16" s="45"/>
      <c r="S16" s="45"/>
      <c r="T16" s="45"/>
      <c r="U16" s="45"/>
      <c r="V16" s="45"/>
      <c r="W16" s="38"/>
      <c r="X16" s="43"/>
      <c r="Y16" s="44"/>
      <c r="Z16" s="44"/>
      <c r="AA16" s="42"/>
      <c r="AB16" s="46" t="n">
        <v>34341</v>
      </c>
      <c r="AC16" s="45" t="n">
        <v>363</v>
      </c>
      <c r="AD16" s="45" t="n">
        <v>333</v>
      </c>
      <c r="AE16" s="45" t="n">
        <v>356</v>
      </c>
      <c r="AF16" s="45" t="n">
        <v>282</v>
      </c>
      <c r="AG16" s="45" t="n">
        <v>263</v>
      </c>
      <c r="AH16" s="45" t="n">
        <v>385</v>
      </c>
      <c r="AI16" s="45" t="n">
        <v>356</v>
      </c>
      <c r="AJ16" s="45" t="n">
        <v>277</v>
      </c>
      <c r="AK16" s="38" t="n">
        <f aca="false">IF(AJ16&gt;0,AVERAGE(AD16:AJ16),AVERAGE(AC16:AI16))</f>
        <v>321.714285714286</v>
      </c>
      <c r="AL16" s="43" t="n">
        <f aca="false">IF(AJ16&gt;0,AJ16-AI16,"")</f>
        <v>-79</v>
      </c>
      <c r="AM16" s="44" t="n">
        <f aca="false">IF(AJ16&gt;0,AJ16-AK16," ")</f>
        <v>-44.7142857142857</v>
      </c>
      <c r="AN16" s="44" t="n">
        <f aca="false">AN15+AK71</f>
        <v>355.285714285714</v>
      </c>
      <c r="AO16" s="46" t="n">
        <v>34341</v>
      </c>
      <c r="AP16" s="45" t="n">
        <v>2203</v>
      </c>
      <c r="AQ16" s="45" t="n">
        <v>2381</v>
      </c>
      <c r="AR16" s="45" t="n">
        <v>1980</v>
      </c>
      <c r="AS16" s="45" t="n">
        <v>2049</v>
      </c>
      <c r="AT16" s="45" t="n">
        <v>2039</v>
      </c>
      <c r="AU16" s="45" t="n">
        <v>2645</v>
      </c>
      <c r="AV16" s="45" t="n">
        <v>2322</v>
      </c>
      <c r="AW16" s="45" t="n">
        <v>1562</v>
      </c>
      <c r="AX16" s="38" t="n">
        <f aca="false">IF(AW16&gt;0,AVERAGE(AQ16:AW16),AVERAGE(AP16:AV16))</f>
        <v>2139.71428571429</v>
      </c>
      <c r="AY16" s="43" t="n">
        <f aca="false">IF(AW16&gt;0,AW16-AV16," ")</f>
        <v>-760</v>
      </c>
      <c r="AZ16" s="44" t="n">
        <f aca="false">IF(AW16&gt;0,AW16-AX16," ")</f>
        <v>-577.714285714286</v>
      </c>
      <c r="BA16" s="44" t="n">
        <f aca="false">BA15+AV71</f>
        <v>2228.57142857143</v>
      </c>
      <c r="BB16" s="47"/>
      <c r="BC16" s="47"/>
      <c r="BD16" s="47"/>
    </row>
    <row r="17" customFormat="false" ht="12.75" hidden="false" customHeight="true" outlineLevel="0" collapsed="false">
      <c r="A17" s="46"/>
      <c r="B17" s="45"/>
      <c r="C17" s="45"/>
      <c r="D17" s="45"/>
      <c r="E17" s="45"/>
      <c r="F17" s="45"/>
      <c r="G17" s="45"/>
      <c r="H17" s="45"/>
      <c r="I17" s="45"/>
      <c r="J17" s="38"/>
      <c r="K17" s="43"/>
      <c r="L17" s="44"/>
      <c r="M17" s="44"/>
      <c r="N17" s="46"/>
      <c r="O17" s="45"/>
      <c r="P17" s="45"/>
      <c r="Q17" s="45"/>
      <c r="R17" s="45"/>
      <c r="S17" s="45"/>
      <c r="T17" s="45"/>
      <c r="U17" s="45"/>
      <c r="V17" s="45"/>
      <c r="W17" s="38"/>
      <c r="X17" s="43"/>
      <c r="Y17" s="44"/>
      <c r="Z17" s="44"/>
      <c r="AA17" s="42"/>
      <c r="AB17" s="46" t="n">
        <v>34348</v>
      </c>
      <c r="AC17" s="45" t="n">
        <v>348</v>
      </c>
      <c r="AD17" s="45" t="n">
        <v>330</v>
      </c>
      <c r="AE17" s="45" t="n">
        <v>345</v>
      </c>
      <c r="AF17" s="45" t="n">
        <v>265</v>
      </c>
      <c r="AG17" s="45" t="n">
        <v>247</v>
      </c>
      <c r="AH17" s="45" t="n">
        <v>368</v>
      </c>
      <c r="AI17" s="45" t="n">
        <v>347</v>
      </c>
      <c r="AJ17" s="45" t="n">
        <v>264</v>
      </c>
      <c r="AK17" s="38" t="n">
        <f aca="false">IF(AJ17&gt;0,AVERAGE(AD17:AJ17),AVERAGE(AC17:AI17))</f>
        <v>309.428571428571</v>
      </c>
      <c r="AL17" s="43" t="n">
        <f aca="false">IF(AJ17&gt;0,AJ17-AI17,"")</f>
        <v>-83</v>
      </c>
      <c r="AM17" s="44" t="n">
        <f aca="false">IF(AJ17&gt;0,AJ17-AK17," ")</f>
        <v>-45.4285714285714</v>
      </c>
      <c r="AN17" s="44" t="n">
        <f aca="false">AN16+AK72</f>
        <v>343</v>
      </c>
      <c r="AO17" s="46" t="n">
        <v>34348</v>
      </c>
      <c r="AP17" s="45" t="n">
        <v>2013</v>
      </c>
      <c r="AQ17" s="45" t="n">
        <v>2263</v>
      </c>
      <c r="AR17" s="45" t="n">
        <v>1783</v>
      </c>
      <c r="AS17" s="45" t="n">
        <v>1922</v>
      </c>
      <c r="AT17" s="45" t="n">
        <v>1996</v>
      </c>
      <c r="AU17" s="45" t="n">
        <v>2412</v>
      </c>
      <c r="AV17" s="45" t="n">
        <v>2212</v>
      </c>
      <c r="AW17" s="45" t="n">
        <v>1459</v>
      </c>
      <c r="AX17" s="38" t="n">
        <f aca="false">IF(AW17&gt;0,AVERAGE(AQ17:AW17),AVERAGE(AP17:AV17))</f>
        <v>2006.71428571429</v>
      </c>
      <c r="AY17" s="43" t="n">
        <f aca="false">IF(AW17&gt;0,AW17-AV17," ")</f>
        <v>-753</v>
      </c>
      <c r="AZ17" s="44" t="n">
        <f aca="false">IF(AW17&gt;0,AW17-AX17," ")</f>
        <v>-547.714285714286</v>
      </c>
      <c r="BA17" s="44" t="n">
        <f aca="false">BA16+AV72</f>
        <v>2095.57142857143</v>
      </c>
    </row>
    <row r="18" customFormat="false" ht="12.75" hidden="false" customHeight="true" outlineLevel="0" collapsed="false">
      <c r="A18" s="46"/>
      <c r="B18" s="45"/>
      <c r="C18" s="45"/>
      <c r="D18" s="45"/>
      <c r="E18" s="45"/>
      <c r="F18" s="45"/>
      <c r="G18" s="45"/>
      <c r="H18" s="45"/>
      <c r="I18" s="45"/>
      <c r="J18" s="38"/>
      <c r="K18" s="43"/>
      <c r="L18" s="44"/>
      <c r="M18" s="44"/>
      <c r="N18" s="46"/>
      <c r="O18" s="45"/>
      <c r="P18" s="45"/>
      <c r="Q18" s="45"/>
      <c r="R18" s="45"/>
      <c r="S18" s="45"/>
      <c r="T18" s="45"/>
      <c r="U18" s="45"/>
      <c r="V18" s="45"/>
      <c r="W18" s="38"/>
      <c r="X18" s="43"/>
      <c r="Y18" s="44"/>
      <c r="Z18" s="44"/>
      <c r="AA18" s="42"/>
      <c r="AB18" s="46" t="n">
        <v>34355</v>
      </c>
      <c r="AC18" s="45" t="n">
        <v>334</v>
      </c>
      <c r="AD18" s="45" t="n">
        <v>317</v>
      </c>
      <c r="AE18" s="45" t="n">
        <v>330</v>
      </c>
      <c r="AF18" s="45" t="n">
        <v>237</v>
      </c>
      <c r="AG18" s="45" t="n">
        <v>229</v>
      </c>
      <c r="AH18" s="45" t="n">
        <v>356</v>
      </c>
      <c r="AI18" s="45" t="n">
        <v>337</v>
      </c>
      <c r="AJ18" s="45" t="n">
        <v>241</v>
      </c>
      <c r="AK18" s="38" t="n">
        <f aca="false">IF(AJ18&gt;0,AVERAGE(AD18:AJ18),AVERAGE(AC18:AI18))</f>
        <v>292.428571428571</v>
      </c>
      <c r="AL18" s="43" t="n">
        <f aca="false">IF(AJ18&gt;0,AJ18-AI18,"")</f>
        <v>-96</v>
      </c>
      <c r="AM18" s="44" t="n">
        <f aca="false">IF(AJ18&gt;0,AJ18-AK18," ")</f>
        <v>-51.4285714285714</v>
      </c>
      <c r="AN18" s="44" t="n">
        <f aca="false">AN17+AK73</f>
        <v>326</v>
      </c>
      <c r="AO18" s="46" t="n">
        <v>34355</v>
      </c>
      <c r="AP18" s="45" t="n">
        <v>1760</v>
      </c>
      <c r="AQ18" s="45" t="n">
        <v>2195</v>
      </c>
      <c r="AR18" s="45" t="n">
        <v>1678</v>
      </c>
      <c r="AS18" s="45" t="n">
        <v>1660</v>
      </c>
      <c r="AT18" s="45" t="n">
        <v>1837</v>
      </c>
      <c r="AU18" s="45" t="n">
        <v>2209</v>
      </c>
      <c r="AV18" s="45" t="n">
        <v>2017</v>
      </c>
      <c r="AW18" s="45" t="n">
        <v>1369</v>
      </c>
      <c r="AX18" s="38" t="n">
        <f aca="false">IF(AW18&gt;0,AVERAGE(AQ18:AW18),AVERAGE(AP18:AV18))</f>
        <v>1852.14285714286</v>
      </c>
      <c r="AY18" s="43" t="n">
        <f aca="false">IF(AW18&gt;0,AW18-AV18," ")</f>
        <v>-648</v>
      </c>
      <c r="AZ18" s="44" t="n">
        <f aca="false">IF(AW18&gt;0,AW18-AX18," ")</f>
        <v>-483.142857142857</v>
      </c>
      <c r="BA18" s="44" t="n">
        <f aca="false">BA17+AV73</f>
        <v>1941</v>
      </c>
    </row>
    <row r="19" customFormat="false" ht="12.75" hidden="false" customHeight="true" outlineLevel="0" collapsed="false">
      <c r="A19" s="46"/>
      <c r="B19" s="45"/>
      <c r="C19" s="45"/>
      <c r="D19" s="45"/>
      <c r="E19" s="45"/>
      <c r="F19" s="45"/>
      <c r="G19" s="45"/>
      <c r="H19" s="45"/>
      <c r="I19" s="45"/>
      <c r="J19" s="38"/>
      <c r="K19" s="43"/>
      <c r="L19" s="44"/>
      <c r="M19" s="44"/>
      <c r="N19" s="46"/>
      <c r="O19" s="45"/>
      <c r="P19" s="45"/>
      <c r="Q19" s="45"/>
      <c r="R19" s="45"/>
      <c r="S19" s="45"/>
      <c r="T19" s="45"/>
      <c r="U19" s="45"/>
      <c r="V19" s="45"/>
      <c r="W19" s="38"/>
      <c r="X19" s="43"/>
      <c r="Y19" s="44"/>
      <c r="Z19" s="44"/>
      <c r="AA19" s="42"/>
      <c r="AB19" s="46" t="n">
        <v>34362</v>
      </c>
      <c r="AC19" s="45" t="n">
        <v>321</v>
      </c>
      <c r="AD19" s="45" t="n">
        <v>304</v>
      </c>
      <c r="AE19" s="45" t="n">
        <v>303</v>
      </c>
      <c r="AF19" s="45" t="n">
        <v>222</v>
      </c>
      <c r="AG19" s="45" t="n">
        <v>221</v>
      </c>
      <c r="AH19" s="45" t="n">
        <v>350</v>
      </c>
      <c r="AI19" s="45" t="n">
        <v>321</v>
      </c>
      <c r="AJ19" s="45" t="n">
        <v>222</v>
      </c>
      <c r="AK19" s="38" t="n">
        <f aca="false">IF(AJ19&gt;0,AVERAGE(AD19:AJ19),AVERAGE(AC19:AI19))</f>
        <v>277.571428571429</v>
      </c>
      <c r="AL19" s="43" t="n">
        <f aca="false">IF(AJ19&gt;0,AJ19-AI19,"")</f>
        <v>-99</v>
      </c>
      <c r="AM19" s="44" t="n">
        <f aca="false">IF(AJ19&gt;0,AJ19-AK19," ")</f>
        <v>-55.5714285714286</v>
      </c>
      <c r="AN19" s="44" t="n">
        <f aca="false">AN18+AK74</f>
        <v>311.142857142857</v>
      </c>
      <c r="AO19" s="46" t="n">
        <v>34362</v>
      </c>
      <c r="AP19" s="45" t="n">
        <v>1625</v>
      </c>
      <c r="AQ19" s="45" t="n">
        <v>2033</v>
      </c>
      <c r="AR19" s="45" t="n">
        <v>1517</v>
      </c>
      <c r="AS19" s="45" t="n">
        <v>1510</v>
      </c>
      <c r="AT19" s="45" t="n">
        <v>1701</v>
      </c>
      <c r="AU19" s="45" t="n">
        <v>2117</v>
      </c>
      <c r="AV19" s="45" t="n">
        <v>1775</v>
      </c>
      <c r="AW19" s="45" t="n">
        <v>1241</v>
      </c>
      <c r="AX19" s="38" t="n">
        <f aca="false">IF(AW19&gt;0,AVERAGE(AQ19:AW19),AVERAGE(AP19:AV19))</f>
        <v>1699.14285714286</v>
      </c>
      <c r="AY19" s="43" t="n">
        <f aca="false">IF(AW19&gt;0,AW19-AV19," ")</f>
        <v>-534</v>
      </c>
      <c r="AZ19" s="44" t="n">
        <f aca="false">IF(AW19&gt;0,AW19-AX19," ")</f>
        <v>-458.142857142857</v>
      </c>
      <c r="BA19" s="44" t="n">
        <f aca="false">BA18+AV74</f>
        <v>1788</v>
      </c>
    </row>
    <row r="20" customFormat="false" ht="12.75" hidden="false" customHeight="true" outlineLevel="0" collapsed="false">
      <c r="A20" s="46"/>
      <c r="B20" s="45"/>
      <c r="C20" s="45"/>
      <c r="D20" s="45"/>
      <c r="E20" s="45"/>
      <c r="F20" s="45"/>
      <c r="G20" s="45"/>
      <c r="H20" s="45"/>
      <c r="I20" s="45"/>
      <c r="J20" s="38"/>
      <c r="K20" s="43"/>
      <c r="L20" s="44"/>
      <c r="M20" s="44"/>
      <c r="N20" s="46"/>
      <c r="O20" s="45"/>
      <c r="P20" s="45"/>
      <c r="Q20" s="45"/>
      <c r="R20" s="45"/>
      <c r="S20" s="45"/>
      <c r="T20" s="45"/>
      <c r="U20" s="45"/>
      <c r="V20" s="45"/>
      <c r="W20" s="38"/>
      <c r="X20" s="43"/>
      <c r="Y20" s="44"/>
      <c r="Z20" s="44"/>
      <c r="AA20" s="42"/>
      <c r="AB20" s="46" t="n">
        <v>34369</v>
      </c>
      <c r="AC20" s="45" t="n">
        <v>296</v>
      </c>
      <c r="AD20" s="45" t="n">
        <v>302</v>
      </c>
      <c r="AE20" s="45" t="n">
        <v>271</v>
      </c>
      <c r="AF20" s="45" t="n">
        <v>213</v>
      </c>
      <c r="AG20" s="45" t="n">
        <v>215</v>
      </c>
      <c r="AH20" s="45" t="n">
        <v>332</v>
      </c>
      <c r="AI20" s="45" t="n">
        <v>310</v>
      </c>
      <c r="AJ20" s="45" t="n">
        <v>202</v>
      </c>
      <c r="AK20" s="38" t="n">
        <f aca="false">IF(AJ20&gt;0,AVERAGE(AD20:AJ20),AVERAGE(AC20:AI20))</f>
        <v>263.571428571429</v>
      </c>
      <c r="AL20" s="43" t="n">
        <f aca="false">IF(AJ20&gt;0,AJ20-AI20,"")</f>
        <v>-108</v>
      </c>
      <c r="AM20" s="44" t="n">
        <f aca="false">IF(AJ20&gt;0,AJ20-AK20," ")</f>
        <v>-61.5714285714286</v>
      </c>
      <c r="AN20" s="44" t="n">
        <f aca="false">AN19+AK75</f>
        <v>297.142857142857</v>
      </c>
      <c r="AO20" s="46" t="n">
        <v>34369</v>
      </c>
      <c r="AP20" s="45" t="n">
        <v>1421</v>
      </c>
      <c r="AQ20" s="45" t="n">
        <v>1893</v>
      </c>
      <c r="AR20" s="45" t="n">
        <v>1304</v>
      </c>
      <c r="AS20" s="45" t="n">
        <v>1349</v>
      </c>
      <c r="AT20" s="45" t="n">
        <v>1599</v>
      </c>
      <c r="AU20" s="45" t="n">
        <v>2039</v>
      </c>
      <c r="AV20" s="45" t="n">
        <v>1562</v>
      </c>
      <c r="AW20" s="45" t="n">
        <v>1136</v>
      </c>
      <c r="AX20" s="38" t="n">
        <f aca="false">IF(AW20&gt;0,AVERAGE(AQ20:AW20),AVERAGE(AP20:AV20))</f>
        <v>1554.57142857143</v>
      </c>
      <c r="AY20" s="43" t="n">
        <f aca="false">IF(AW20&gt;0,AW20-AV20," ")</f>
        <v>-426</v>
      </c>
      <c r="AZ20" s="44" t="n">
        <f aca="false">IF(AW20&gt;0,AW20-AX20," ")</f>
        <v>-418.571428571429</v>
      </c>
      <c r="BA20" s="44" t="n">
        <f aca="false">BA19+AV75</f>
        <v>1643.42857142857</v>
      </c>
    </row>
    <row r="21" customFormat="false" ht="12.75" hidden="false" customHeight="true" outlineLevel="0" collapsed="false">
      <c r="A21" s="46"/>
      <c r="B21" s="45"/>
      <c r="C21" s="45"/>
      <c r="D21" s="45"/>
      <c r="E21" s="45"/>
      <c r="F21" s="45"/>
      <c r="G21" s="45"/>
      <c r="H21" s="45"/>
      <c r="I21" s="45"/>
      <c r="J21" s="38"/>
      <c r="K21" s="43"/>
      <c r="L21" s="44"/>
      <c r="M21" s="44"/>
      <c r="N21" s="46"/>
      <c r="O21" s="45"/>
      <c r="P21" s="45"/>
      <c r="Q21" s="45"/>
      <c r="R21" s="45"/>
      <c r="S21" s="45"/>
      <c r="T21" s="45"/>
      <c r="U21" s="45"/>
      <c r="V21" s="45"/>
      <c r="W21" s="38"/>
      <c r="X21" s="43"/>
      <c r="Y21" s="44"/>
      <c r="Z21" s="44"/>
      <c r="AA21" s="42"/>
      <c r="AB21" s="46" t="n">
        <v>34376</v>
      </c>
      <c r="AC21" s="45" t="n">
        <v>276</v>
      </c>
      <c r="AD21" s="45" t="n">
        <v>297</v>
      </c>
      <c r="AE21" s="45" t="n">
        <v>263</v>
      </c>
      <c r="AF21" s="45" t="n">
        <v>202</v>
      </c>
      <c r="AG21" s="45" t="n">
        <v>233</v>
      </c>
      <c r="AH21" s="45" t="n">
        <v>320</v>
      </c>
      <c r="AI21" s="45" t="n">
        <v>295</v>
      </c>
      <c r="AJ21" s="45" t="n">
        <v>182</v>
      </c>
      <c r="AK21" s="38" t="n">
        <f aca="false">IF(AJ21&gt;0,AVERAGE(AD21:AJ21),AVERAGE(AC21:AI21))</f>
        <v>256</v>
      </c>
      <c r="AL21" s="43" t="n">
        <f aca="false">IF(AJ21&gt;0,AJ21-AI21,"")</f>
        <v>-113</v>
      </c>
      <c r="AM21" s="44" t="n">
        <f aca="false">IF(AJ21&gt;0,AJ21-AK21," ")</f>
        <v>-74</v>
      </c>
      <c r="AN21" s="44" t="n">
        <f aca="false">AN20+AK76</f>
        <v>289.571428571429</v>
      </c>
      <c r="AO21" s="46" t="n">
        <v>34376</v>
      </c>
      <c r="AP21" s="45" t="n">
        <v>1247</v>
      </c>
      <c r="AQ21" s="45" t="n">
        <v>1700</v>
      </c>
      <c r="AR21" s="45" t="n">
        <v>1077</v>
      </c>
      <c r="AS21" s="45" t="n">
        <v>1274</v>
      </c>
      <c r="AT21" s="45" t="n">
        <v>1518</v>
      </c>
      <c r="AU21" s="45" t="n">
        <v>1946</v>
      </c>
      <c r="AV21" s="45" t="n">
        <v>1404</v>
      </c>
      <c r="AW21" s="45" t="n">
        <v>1041</v>
      </c>
      <c r="AX21" s="38" t="n">
        <f aca="false">IF(AW21&gt;0,AVERAGE(AQ21:AW21),AVERAGE(AP21:AV21))</f>
        <v>1422.85714285714</v>
      </c>
      <c r="AY21" s="43" t="n">
        <f aca="false">IF(AW21&gt;0,AW21-AV21," ")</f>
        <v>-363</v>
      </c>
      <c r="AZ21" s="44" t="n">
        <f aca="false">IF(AW21&gt;0,AW21-AX21," ")</f>
        <v>-381.857142857143</v>
      </c>
      <c r="BA21" s="44" t="n">
        <f aca="false">BA20+AV76</f>
        <v>1511.71428571429</v>
      </c>
    </row>
    <row r="22" customFormat="false" ht="12.75" hidden="false" customHeight="true" outlineLevel="0" collapsed="false">
      <c r="A22" s="46"/>
      <c r="B22" s="45"/>
      <c r="C22" s="45"/>
      <c r="D22" s="45"/>
      <c r="E22" s="45"/>
      <c r="F22" s="45"/>
      <c r="G22" s="45"/>
      <c r="H22" s="45"/>
      <c r="I22" s="45"/>
      <c r="J22" s="38"/>
      <c r="K22" s="43"/>
      <c r="L22" s="44"/>
      <c r="M22" s="44"/>
      <c r="N22" s="46"/>
      <c r="O22" s="45"/>
      <c r="P22" s="45"/>
      <c r="Q22" s="45"/>
      <c r="R22" s="45"/>
      <c r="S22" s="45"/>
      <c r="T22" s="45"/>
      <c r="U22" s="45"/>
      <c r="V22" s="45"/>
      <c r="W22" s="38"/>
      <c r="X22" s="43"/>
      <c r="Y22" s="44"/>
      <c r="Z22" s="44"/>
      <c r="AA22" s="42"/>
      <c r="AB22" s="46" t="n">
        <v>34383</v>
      </c>
      <c r="AC22" s="45" t="n">
        <v>258</v>
      </c>
      <c r="AD22" s="45" t="n">
        <v>282</v>
      </c>
      <c r="AE22" s="45" t="n">
        <v>260</v>
      </c>
      <c r="AF22" s="45" t="n">
        <v>188</v>
      </c>
      <c r="AG22" s="45" t="n">
        <v>212</v>
      </c>
      <c r="AH22" s="45" t="n">
        <v>299</v>
      </c>
      <c r="AI22" s="45" t="n">
        <v>280</v>
      </c>
      <c r="AJ22" s="45" t="n">
        <v>166</v>
      </c>
      <c r="AK22" s="38" t="n">
        <f aca="false">IF(AJ22&gt;0,AVERAGE(AD22:AJ22),AVERAGE(AC22:AI22))</f>
        <v>241</v>
      </c>
      <c r="AL22" s="43" t="n">
        <f aca="false">IF(AJ22&gt;0,AJ22-AI22,"")</f>
        <v>-114</v>
      </c>
      <c r="AM22" s="44" t="n">
        <f aca="false">IF(AJ22&gt;0,AJ22-AK22," ")</f>
        <v>-75</v>
      </c>
      <c r="AN22" s="44" t="n">
        <f aca="false">AN21+AK77</f>
        <v>274.571428571429</v>
      </c>
      <c r="AO22" s="46" t="n">
        <v>34383</v>
      </c>
      <c r="AP22" s="45" t="n">
        <v>1138</v>
      </c>
      <c r="AQ22" s="45" t="n">
        <v>1494</v>
      </c>
      <c r="AR22" s="45" t="n">
        <v>984</v>
      </c>
      <c r="AS22" s="45" t="n">
        <v>1127</v>
      </c>
      <c r="AT22" s="45" t="n">
        <v>1425</v>
      </c>
      <c r="AU22" s="45" t="n">
        <v>1887</v>
      </c>
      <c r="AV22" s="45" t="n">
        <v>1268</v>
      </c>
      <c r="AW22" s="45" t="n">
        <v>960</v>
      </c>
      <c r="AX22" s="38" t="n">
        <f aca="false">IF(AW22&gt;0,AVERAGE(AQ22:AW22),AVERAGE(AP22:AV22))</f>
        <v>1306.42857142857</v>
      </c>
      <c r="AY22" s="43" t="n">
        <f aca="false">IF(AW22&gt;0,AW22-AV22," ")</f>
        <v>-308</v>
      </c>
      <c r="AZ22" s="44" t="n">
        <f aca="false">IF(AW22&gt;0,AW22-AX22," ")</f>
        <v>-346.428571428571</v>
      </c>
      <c r="BA22" s="44" t="n">
        <f aca="false">BA21+AV77</f>
        <v>1395.28571428571</v>
      </c>
      <c r="BB22" s="47"/>
      <c r="BC22" s="47"/>
      <c r="BD22" s="47"/>
    </row>
    <row r="23" customFormat="false" ht="12.75" hidden="false" customHeight="true" outlineLevel="0" collapsed="false">
      <c r="A23" s="46"/>
      <c r="B23" s="45"/>
      <c r="C23" s="45"/>
      <c r="D23" s="45"/>
      <c r="E23" s="45"/>
      <c r="F23" s="45"/>
      <c r="G23" s="45"/>
      <c r="H23" s="45"/>
      <c r="I23" s="45"/>
      <c r="J23" s="38"/>
      <c r="K23" s="43"/>
      <c r="L23" s="44"/>
      <c r="M23" s="44"/>
      <c r="N23" s="46"/>
      <c r="O23" s="45"/>
      <c r="P23" s="45"/>
      <c r="Q23" s="45"/>
      <c r="R23" s="45"/>
      <c r="S23" s="45"/>
      <c r="T23" s="45"/>
      <c r="U23" s="45"/>
      <c r="V23" s="45"/>
      <c r="W23" s="38"/>
      <c r="X23" s="43"/>
      <c r="Y23" s="44"/>
      <c r="Z23" s="44"/>
      <c r="AA23" s="42"/>
      <c r="AB23" s="46" t="n">
        <v>34390</v>
      </c>
      <c r="AC23" s="45" t="n">
        <v>242</v>
      </c>
      <c r="AD23" s="45" t="n">
        <v>284</v>
      </c>
      <c r="AE23" s="45" t="n">
        <v>255</v>
      </c>
      <c r="AF23" s="45" t="n">
        <v>187</v>
      </c>
      <c r="AG23" s="45" t="n">
        <v>202</v>
      </c>
      <c r="AH23" s="45" t="n">
        <v>290</v>
      </c>
      <c r="AI23" s="45" t="n">
        <v>267</v>
      </c>
      <c r="AJ23" s="45" t="n">
        <v>161</v>
      </c>
      <c r="AK23" s="38" t="n">
        <f aca="false">IF(AJ23&gt;0,AVERAGE(AD23:AJ23),AVERAGE(AC23:AI23))</f>
        <v>235.142857142857</v>
      </c>
      <c r="AL23" s="43" t="n">
        <f aca="false">IF(AJ23&gt;0,AJ23-AI23,"")</f>
        <v>-106</v>
      </c>
      <c r="AM23" s="44" t="n">
        <f aca="false">IF(AJ23&gt;0,AJ23-AK23," ")</f>
        <v>-74.1428571428571</v>
      </c>
      <c r="AN23" s="44" t="n">
        <f aca="false">AN22+AK78</f>
        <v>268.714285714286</v>
      </c>
      <c r="AO23" s="46" t="n">
        <v>34390</v>
      </c>
      <c r="AP23" s="45" t="n">
        <v>1074</v>
      </c>
      <c r="AQ23" s="45" t="n">
        <v>1448</v>
      </c>
      <c r="AR23" s="45" t="n">
        <v>920</v>
      </c>
      <c r="AS23" s="45" t="n">
        <v>1064</v>
      </c>
      <c r="AT23" s="45" t="n">
        <v>1348</v>
      </c>
      <c r="AU23" s="45" t="n">
        <v>1790</v>
      </c>
      <c r="AV23" s="45" t="n">
        <v>1194</v>
      </c>
      <c r="AW23" s="45" t="n">
        <v>859</v>
      </c>
      <c r="AX23" s="38" t="n">
        <f aca="false">IF(AW23&gt;0,AVERAGE(AQ23:AW23),AVERAGE(AP23:AV23))</f>
        <v>1231.85714285714</v>
      </c>
      <c r="AY23" s="43" t="n">
        <f aca="false">IF(AW23&gt;0,AW23-AV23," ")</f>
        <v>-335</v>
      </c>
      <c r="AZ23" s="44" t="n">
        <f aca="false">IF(AW23&gt;0,AW23-AX23," ")</f>
        <v>-372.857142857143</v>
      </c>
      <c r="BA23" s="44" t="n">
        <f aca="false">BA22+AV78</f>
        <v>1320.71428571429</v>
      </c>
    </row>
    <row r="24" customFormat="false" ht="12.75" hidden="false" customHeight="true" outlineLevel="0" collapsed="false">
      <c r="A24" s="46"/>
      <c r="B24" s="45"/>
      <c r="C24" s="45"/>
      <c r="D24" s="45"/>
      <c r="E24" s="45"/>
      <c r="F24" s="45"/>
      <c r="G24" s="45"/>
      <c r="H24" s="45"/>
      <c r="I24" s="45"/>
      <c r="J24" s="38"/>
      <c r="K24" s="43"/>
      <c r="L24" s="44"/>
      <c r="M24" s="44"/>
      <c r="N24" s="46"/>
      <c r="O24" s="45"/>
      <c r="P24" s="45"/>
      <c r="Q24" s="45"/>
      <c r="R24" s="45"/>
      <c r="S24" s="45"/>
      <c r="T24" s="45"/>
      <c r="U24" s="45"/>
      <c r="V24" s="45"/>
      <c r="W24" s="38"/>
      <c r="X24" s="43"/>
      <c r="Y24" s="44"/>
      <c r="Z24" s="44"/>
      <c r="AA24" s="42"/>
      <c r="AB24" s="46" t="n">
        <v>34397</v>
      </c>
      <c r="AC24" s="45" t="n">
        <v>235</v>
      </c>
      <c r="AD24" s="45" t="n">
        <v>277</v>
      </c>
      <c r="AE24" s="45" t="n">
        <v>232</v>
      </c>
      <c r="AF24" s="45" t="n">
        <v>176</v>
      </c>
      <c r="AG24" s="45" t="n">
        <v>186</v>
      </c>
      <c r="AH24" s="45" t="n">
        <v>284</v>
      </c>
      <c r="AI24" s="45" t="n">
        <v>258</v>
      </c>
      <c r="AJ24" s="45" t="n">
        <v>148</v>
      </c>
      <c r="AK24" s="38" t="n">
        <f aca="false">IF(AJ24&gt;0,AVERAGE(AD24:AJ24),AVERAGE(AC24:AI24))</f>
        <v>223</v>
      </c>
      <c r="AL24" s="43" t="n">
        <f aca="false">IF(AJ24&gt;0,AJ24-AI24,"")</f>
        <v>-110</v>
      </c>
      <c r="AM24" s="43" t="n">
        <f aca="false">IF(AJ24&gt;0,AJ24-AK24," ")</f>
        <v>-75</v>
      </c>
      <c r="AN24" s="44" t="n">
        <f aca="false">AN23+AK79</f>
        <v>256.571428571429</v>
      </c>
      <c r="AO24" s="46" t="n">
        <v>34397</v>
      </c>
      <c r="AP24" s="45" t="n">
        <v>942</v>
      </c>
      <c r="AQ24" s="45" t="n">
        <v>1330</v>
      </c>
      <c r="AR24" s="45" t="n">
        <v>858</v>
      </c>
      <c r="AS24" s="45" t="n">
        <v>988</v>
      </c>
      <c r="AT24" s="45" t="n">
        <v>1301</v>
      </c>
      <c r="AU24" s="45" t="n">
        <v>1662</v>
      </c>
      <c r="AV24" s="45" t="n">
        <v>1157</v>
      </c>
      <c r="AW24" s="45" t="n">
        <v>786</v>
      </c>
      <c r="AX24" s="38" t="n">
        <f aca="false">IF(AW24&gt;0,AVERAGE(AQ24:AW24),AVERAGE(AP24:AV24))</f>
        <v>1154.57142857143</v>
      </c>
      <c r="AY24" s="43" t="n">
        <f aca="false">IF(AW24&gt;0,AW24-AV24," ")</f>
        <v>-371</v>
      </c>
      <c r="AZ24" s="44" t="n">
        <f aca="false">IF(AW24&gt;0,AW24-AX24," ")</f>
        <v>-368.571428571429</v>
      </c>
      <c r="BA24" s="44" t="n">
        <f aca="false">BA23+AV79</f>
        <v>1243.42857142857</v>
      </c>
      <c r="BB24" s="47"/>
    </row>
    <row r="25" customFormat="false" ht="12.75" hidden="false" customHeight="true" outlineLevel="0" collapsed="false">
      <c r="A25" s="46"/>
      <c r="B25" s="45"/>
      <c r="C25" s="45"/>
      <c r="D25" s="45"/>
      <c r="E25" s="45"/>
      <c r="F25" s="45"/>
      <c r="G25" s="45"/>
      <c r="H25" s="45"/>
      <c r="I25" s="45"/>
      <c r="J25" s="38"/>
      <c r="K25" s="43"/>
      <c r="L25" s="44"/>
      <c r="M25" s="44"/>
      <c r="N25" s="46"/>
      <c r="O25" s="45"/>
      <c r="P25" s="45"/>
      <c r="Q25" s="45"/>
      <c r="R25" s="45"/>
      <c r="S25" s="45"/>
      <c r="T25" s="45"/>
      <c r="U25" s="45"/>
      <c r="V25" s="45"/>
      <c r="W25" s="38"/>
      <c r="X25" s="43"/>
      <c r="Y25" s="44"/>
      <c r="Z25" s="44"/>
      <c r="AA25" s="42"/>
      <c r="AB25" s="46" t="n">
        <v>34404</v>
      </c>
      <c r="AC25" s="45" t="n">
        <v>230</v>
      </c>
      <c r="AD25" s="45" t="n">
        <v>269</v>
      </c>
      <c r="AE25" s="45" t="n">
        <v>225</v>
      </c>
      <c r="AF25" s="45" t="n">
        <v>165</v>
      </c>
      <c r="AG25" s="45" t="n">
        <v>176</v>
      </c>
      <c r="AH25" s="45" t="n">
        <v>282</v>
      </c>
      <c r="AI25" s="45" t="n">
        <v>245</v>
      </c>
      <c r="AJ25" s="45" t="n">
        <v>145</v>
      </c>
      <c r="AK25" s="38" t="n">
        <f aca="false">IF(AJ25&gt;0,AVERAGE(AD25:AJ25),AVERAGE(AC25:AI25))</f>
        <v>215.285714285714</v>
      </c>
      <c r="AL25" s="43" t="n">
        <f aca="false">IF(AJ25&gt;0,AJ25-AI25,"")</f>
        <v>-100</v>
      </c>
      <c r="AM25" s="44" t="n">
        <f aca="false">IF(AJ25&gt;0,AJ25-AK25," ")</f>
        <v>-70.2857142857143</v>
      </c>
      <c r="AN25" s="44" t="n">
        <f aca="false">AN24+AK80</f>
        <v>248.857142857143</v>
      </c>
      <c r="AO25" s="46" t="n">
        <v>34404</v>
      </c>
      <c r="AP25" s="45" t="n">
        <v>915</v>
      </c>
      <c r="AQ25" s="45" t="n">
        <v>1198</v>
      </c>
      <c r="AR25" s="45" t="n">
        <v>740</v>
      </c>
      <c r="AS25" s="45" t="n">
        <v>931</v>
      </c>
      <c r="AT25" s="45" t="n">
        <v>1247</v>
      </c>
      <c r="AU25" s="45" t="n">
        <v>1593</v>
      </c>
      <c r="AV25" s="45" t="n">
        <v>1126</v>
      </c>
      <c r="AW25" s="45" t="n">
        <v>711</v>
      </c>
      <c r="AX25" s="38" t="n">
        <f aca="false">IF(AW25&gt;0,AVERAGE(AQ25:AW25),AVERAGE(AP25:AV25))</f>
        <v>1078</v>
      </c>
      <c r="AY25" s="43" t="n">
        <f aca="false">IF(AW25&gt;0,AW25-AV25," ")</f>
        <v>-415</v>
      </c>
      <c r="AZ25" s="44" t="n">
        <f aca="false">IF(AW25&gt;0,AW25-AX25," ")</f>
        <v>-367</v>
      </c>
      <c r="BA25" s="44" t="n">
        <f aca="false">BA24+AV80</f>
        <v>1166.85714285714</v>
      </c>
    </row>
    <row r="26" customFormat="false" ht="12.75" hidden="false" customHeight="true" outlineLevel="0" collapsed="false">
      <c r="A26" s="46"/>
      <c r="B26" s="45"/>
      <c r="C26" s="45"/>
      <c r="D26" s="45"/>
      <c r="E26" s="45"/>
      <c r="F26" s="45"/>
      <c r="G26" s="45"/>
      <c r="H26" s="45"/>
      <c r="I26" s="45"/>
      <c r="J26" s="38"/>
      <c r="K26" s="43"/>
      <c r="L26" s="44"/>
      <c r="M26" s="44"/>
      <c r="N26" s="46"/>
      <c r="O26" s="45"/>
      <c r="P26" s="45"/>
      <c r="Q26" s="45"/>
      <c r="R26" s="45"/>
      <c r="S26" s="45"/>
      <c r="T26" s="45"/>
      <c r="U26" s="45"/>
      <c r="V26" s="45"/>
      <c r="W26" s="38"/>
      <c r="X26" s="43"/>
      <c r="Y26" s="44"/>
      <c r="Z26" s="44"/>
      <c r="AA26" s="42"/>
      <c r="AB26" s="46" t="n">
        <v>34411</v>
      </c>
      <c r="AC26" s="45" t="n">
        <v>234</v>
      </c>
      <c r="AD26" s="45" t="n">
        <v>269</v>
      </c>
      <c r="AE26" s="45" t="n">
        <v>225</v>
      </c>
      <c r="AF26" s="45" t="n">
        <v>163</v>
      </c>
      <c r="AG26" s="45" t="n">
        <v>168</v>
      </c>
      <c r="AH26" s="45" t="n">
        <v>265</v>
      </c>
      <c r="AI26" s="45" t="n">
        <v>236</v>
      </c>
      <c r="AJ26" s="45" t="n">
        <v>150</v>
      </c>
      <c r="AK26" s="38" t="n">
        <f aca="false">IF(AJ26&gt;0,AVERAGE(AD26:AJ26),AVERAGE(AC26:AI26))</f>
        <v>210.857142857143</v>
      </c>
      <c r="AL26" s="43" t="n">
        <f aca="false">IF(AJ26&gt;0,AJ26-AI26,"")</f>
        <v>-86</v>
      </c>
      <c r="AM26" s="44" t="n">
        <f aca="false">IF(AJ26&gt;0,AJ26-AK26," ")</f>
        <v>-60.8571428571429</v>
      </c>
      <c r="AN26" s="44" t="n">
        <f aca="false">AN25+AK81</f>
        <v>244.428571428572</v>
      </c>
      <c r="AO26" s="46" t="n">
        <v>34411</v>
      </c>
      <c r="AP26" s="45" t="n">
        <v>865</v>
      </c>
      <c r="AQ26" s="45" t="n">
        <v>1181</v>
      </c>
      <c r="AR26" s="45" t="n">
        <v>668</v>
      </c>
      <c r="AS26" s="45" t="n">
        <v>886</v>
      </c>
      <c r="AT26" s="45" t="n">
        <v>1104</v>
      </c>
      <c r="AU26" s="45" t="n">
        <v>1459</v>
      </c>
      <c r="AV26" s="45" t="n">
        <v>1064</v>
      </c>
      <c r="AW26" s="45" t="n">
        <v>688</v>
      </c>
      <c r="AX26" s="38" t="n">
        <f aca="false">IF(AW26&gt;0,AVERAGE(AQ26:AW26),AVERAGE(AP26:AV26))</f>
        <v>1007.14285714286</v>
      </c>
      <c r="AY26" s="43" t="n">
        <f aca="false">IF(AW26&gt;0,AW26-AV26," ")</f>
        <v>-376</v>
      </c>
      <c r="AZ26" s="44" t="n">
        <f aca="false">IF(AW26&gt;0,AW26-AX26," ")</f>
        <v>-319.142857142857</v>
      </c>
      <c r="BA26" s="44" t="n">
        <f aca="false">BA25+AV81</f>
        <v>1096</v>
      </c>
    </row>
    <row r="27" customFormat="false" ht="12.75" hidden="false" customHeight="true" outlineLevel="0" collapsed="false">
      <c r="A27" s="46"/>
      <c r="B27" s="45"/>
      <c r="C27" s="45"/>
      <c r="D27" s="45"/>
      <c r="E27" s="45"/>
      <c r="F27" s="45"/>
      <c r="G27" s="45"/>
      <c r="H27" s="45"/>
      <c r="I27" s="45"/>
      <c r="J27" s="38"/>
      <c r="K27" s="43"/>
      <c r="L27" s="44"/>
      <c r="M27" s="44"/>
      <c r="N27" s="46"/>
      <c r="O27" s="45"/>
      <c r="P27" s="45"/>
      <c r="Q27" s="45"/>
      <c r="R27" s="45"/>
      <c r="S27" s="45"/>
      <c r="T27" s="45"/>
      <c r="U27" s="45"/>
      <c r="V27" s="45"/>
      <c r="W27" s="38"/>
      <c r="X27" s="43"/>
      <c r="Y27" s="44"/>
      <c r="Z27" s="44"/>
      <c r="AA27" s="42"/>
      <c r="AB27" s="46" t="n">
        <v>34418</v>
      </c>
      <c r="AC27" s="45" t="n">
        <v>229</v>
      </c>
      <c r="AD27" s="45" t="n">
        <v>264</v>
      </c>
      <c r="AE27" s="45" t="n">
        <v>226</v>
      </c>
      <c r="AF27" s="45" t="n">
        <v>165</v>
      </c>
      <c r="AG27" s="45" t="n">
        <v>172</v>
      </c>
      <c r="AH27" s="45" t="n">
        <v>257</v>
      </c>
      <c r="AI27" s="45" t="n">
        <v>251</v>
      </c>
      <c r="AJ27" s="45" t="n">
        <v>156</v>
      </c>
      <c r="AK27" s="38" t="n">
        <f aca="false">IF(AJ27&gt;0,AVERAGE(AD27:AJ27),AVERAGE(AC27:AI27))</f>
        <v>213</v>
      </c>
      <c r="AL27" s="43" t="n">
        <f aca="false">IF(AJ27&gt;0,AJ27-AI27,"")</f>
        <v>-95</v>
      </c>
      <c r="AM27" s="44" t="n">
        <f aca="false">IF(AJ27&gt;0,AJ27-AK27," ")</f>
        <v>-57</v>
      </c>
      <c r="AN27" s="44" t="n">
        <f aca="false">AN26+AK82</f>
        <v>246.571428571429</v>
      </c>
      <c r="AO27" s="46" t="n">
        <v>34418</v>
      </c>
      <c r="AP27" s="45" t="n">
        <v>844</v>
      </c>
      <c r="AQ27" s="45" t="n">
        <v>1197</v>
      </c>
      <c r="AR27" s="45" t="n">
        <v>625</v>
      </c>
      <c r="AS27" s="45" t="n">
        <v>832</v>
      </c>
      <c r="AT27" s="45" t="n">
        <v>1026</v>
      </c>
      <c r="AU27" s="45" t="n">
        <v>1372</v>
      </c>
      <c r="AV27" s="45" t="n">
        <v>1036</v>
      </c>
      <c r="AW27" s="45" t="n">
        <v>676</v>
      </c>
      <c r="AX27" s="38" t="n">
        <f aca="false">IF(AW27&gt;0,AVERAGE(AQ27:AW27),AVERAGE(AP27:AV27))</f>
        <v>966.285714285714</v>
      </c>
      <c r="AY27" s="43" t="n">
        <f aca="false">IF(AW27&gt;0,AW27-AV27," ")</f>
        <v>-360</v>
      </c>
      <c r="AZ27" s="44" t="n">
        <f aca="false">IF(AW27&gt;0,AW27-AX27," ")</f>
        <v>-290.285714285714</v>
      </c>
      <c r="BA27" s="44" t="n">
        <f aca="false">BA26+AV82</f>
        <v>1055.14285714286</v>
      </c>
    </row>
    <row r="28" customFormat="false" ht="12.75" hidden="false" customHeight="true" outlineLevel="0" collapsed="false">
      <c r="A28" s="46"/>
      <c r="B28" s="45"/>
      <c r="C28" s="45"/>
      <c r="D28" s="45"/>
      <c r="E28" s="45"/>
      <c r="F28" s="45"/>
      <c r="G28" s="45"/>
      <c r="H28" s="45"/>
      <c r="I28" s="45"/>
      <c r="J28" s="38"/>
      <c r="K28" s="43"/>
      <c r="L28" s="44"/>
      <c r="M28" s="44"/>
      <c r="N28" s="46"/>
      <c r="O28" s="45"/>
      <c r="P28" s="45"/>
      <c r="Q28" s="45"/>
      <c r="R28" s="45"/>
      <c r="S28" s="45"/>
      <c r="T28" s="45"/>
      <c r="U28" s="45"/>
      <c r="V28" s="45"/>
      <c r="W28" s="38"/>
      <c r="X28" s="43"/>
      <c r="Y28" s="44"/>
      <c r="Z28" s="44"/>
      <c r="AA28" s="42"/>
      <c r="AB28" s="46" t="n">
        <v>34425</v>
      </c>
      <c r="AC28" s="45" t="n">
        <v>229</v>
      </c>
      <c r="AD28" s="45" t="n">
        <v>258</v>
      </c>
      <c r="AE28" s="45" t="n">
        <v>220</v>
      </c>
      <c r="AF28" s="45" t="n">
        <v>168</v>
      </c>
      <c r="AG28" s="45" t="n">
        <v>177</v>
      </c>
      <c r="AH28" s="45" t="n">
        <v>258</v>
      </c>
      <c r="AI28" s="45" t="n">
        <v>256</v>
      </c>
      <c r="AJ28" s="45" t="n">
        <v>164</v>
      </c>
      <c r="AK28" s="38" t="n">
        <f aca="false">IF(AJ28&gt;0,AVERAGE(AD28:AJ28),AVERAGE(AC28:AI28))</f>
        <v>214.428571428571</v>
      </c>
      <c r="AL28" s="43" t="n">
        <f aca="false">IF(AJ28&gt;0,AJ28-AI28,"")</f>
        <v>-92</v>
      </c>
      <c r="AM28" s="44" t="n">
        <f aca="false">IF(AJ28&gt;0,AJ28-AK28," ")</f>
        <v>-50.4285714285714</v>
      </c>
      <c r="AN28" s="44" t="n">
        <f aca="false">AN27+AK83</f>
        <v>248</v>
      </c>
      <c r="AO28" s="46" t="n">
        <v>34425</v>
      </c>
      <c r="AP28" s="45" t="n">
        <v>844</v>
      </c>
      <c r="AQ28" s="45" t="n">
        <v>1164</v>
      </c>
      <c r="AR28" s="45" t="n">
        <v>574</v>
      </c>
      <c r="AS28" s="45" t="n">
        <v>831</v>
      </c>
      <c r="AT28" s="45" t="n">
        <v>1006</v>
      </c>
      <c r="AU28" s="45" t="n">
        <v>1335</v>
      </c>
      <c r="AV28" s="45" t="n">
        <v>1031</v>
      </c>
      <c r="AW28" s="45" t="n">
        <v>627</v>
      </c>
      <c r="AX28" s="38" t="n">
        <f aca="false">IF(AW28&gt;0,AVERAGE(AQ28:AW28),AVERAGE(AP28:AV28))</f>
        <v>938.285714285714</v>
      </c>
      <c r="AY28" s="43" t="n">
        <f aca="false">IF(AW28&gt;0,AW28-AV28," ")</f>
        <v>-404</v>
      </c>
      <c r="AZ28" s="44" t="n">
        <f aca="false">IF(AW28&gt;0,AW28-AX28," ")</f>
        <v>-311.285714285714</v>
      </c>
      <c r="BA28" s="44" t="n">
        <f aca="false">BA27+AV83</f>
        <v>1027.14285714286</v>
      </c>
      <c r="BB28" s="47"/>
      <c r="BC28" s="47"/>
      <c r="BD28" s="47"/>
    </row>
    <row r="29" customFormat="false" ht="12.75" hidden="false" customHeight="true" outlineLevel="0" collapsed="false">
      <c r="A29" s="46"/>
      <c r="B29" s="45"/>
      <c r="C29" s="45"/>
      <c r="D29" s="45"/>
      <c r="E29" s="45"/>
      <c r="F29" s="45"/>
      <c r="G29" s="45"/>
      <c r="H29" s="45"/>
      <c r="I29" s="45"/>
      <c r="J29" s="38"/>
      <c r="K29" s="43"/>
      <c r="L29" s="44"/>
      <c r="M29" s="44"/>
      <c r="N29" s="46"/>
      <c r="O29" s="45"/>
      <c r="P29" s="45"/>
      <c r="Q29" s="45"/>
      <c r="R29" s="45"/>
      <c r="S29" s="45"/>
      <c r="T29" s="45"/>
      <c r="U29" s="45"/>
      <c r="V29" s="45"/>
      <c r="W29" s="38"/>
      <c r="X29" s="43"/>
      <c r="Y29" s="44"/>
      <c r="Z29" s="44"/>
      <c r="AA29" s="42"/>
      <c r="AB29" s="46" t="n">
        <v>34432</v>
      </c>
      <c r="AC29" s="45" t="n">
        <v>227</v>
      </c>
      <c r="AD29" s="45" t="n">
        <v>263</v>
      </c>
      <c r="AE29" s="45" t="n">
        <v>219</v>
      </c>
      <c r="AF29" s="45" t="n">
        <v>170</v>
      </c>
      <c r="AG29" s="45" t="n">
        <v>166</v>
      </c>
      <c r="AH29" s="45" t="n">
        <v>251</v>
      </c>
      <c r="AI29" s="45" t="n">
        <v>261</v>
      </c>
      <c r="AJ29" s="45" t="n">
        <v>171</v>
      </c>
      <c r="AK29" s="38" t="n">
        <f aca="false">IF(AJ29&gt;0,AVERAGE(AD29:AJ29),AVERAGE(AC29:AI29))</f>
        <v>214.428571428571</v>
      </c>
      <c r="AL29" s="43" t="n">
        <f aca="false">IF(AJ29&gt;0,AJ29-AI29,"")</f>
        <v>-90</v>
      </c>
      <c r="AM29" s="44" t="n">
        <f aca="false">IF(AJ29&gt;0,AJ29-AK29," ")</f>
        <v>-43.4285714285714</v>
      </c>
      <c r="AN29" s="44" t="n">
        <f aca="false">AN28+AK84</f>
        <v>248</v>
      </c>
      <c r="AO29" s="46" t="n">
        <v>34432</v>
      </c>
      <c r="AP29" s="45" t="n">
        <v>865</v>
      </c>
      <c r="AQ29" s="45" t="n">
        <v>1134</v>
      </c>
      <c r="AR29" s="45" t="n">
        <v>559</v>
      </c>
      <c r="AS29" s="45" t="n">
        <v>852</v>
      </c>
      <c r="AT29" s="45" t="n">
        <v>1059</v>
      </c>
      <c r="AU29" s="45" t="n">
        <v>1337</v>
      </c>
      <c r="AV29" s="45" t="n">
        <v>1033</v>
      </c>
      <c r="AW29" s="45" t="n">
        <v>641</v>
      </c>
      <c r="AX29" s="38" t="n">
        <f aca="false">IF(AW29&gt;0,AVERAGE(AQ29:AW29),AVERAGE(AP29:AV29))</f>
        <v>945</v>
      </c>
      <c r="AY29" s="43" t="n">
        <f aca="false">IF(AW29&gt;0,AW29-AV29," ")</f>
        <v>-392</v>
      </c>
      <c r="AZ29" s="44" t="n">
        <f aca="false">IF(AW29&gt;0,AW29-AX29," ")</f>
        <v>-304</v>
      </c>
      <c r="BA29" s="44" t="n">
        <f aca="false">BA28+AV84</f>
        <v>1033.85714285714</v>
      </c>
    </row>
    <row r="30" customFormat="false" ht="12.75" hidden="false" customHeight="true" outlineLevel="0" collapsed="false">
      <c r="A30" s="46"/>
      <c r="B30" s="45"/>
      <c r="C30" s="45"/>
      <c r="D30" s="45"/>
      <c r="E30" s="45"/>
      <c r="F30" s="45"/>
      <c r="G30" s="45"/>
      <c r="H30" s="45"/>
      <c r="I30" s="45"/>
      <c r="J30" s="38"/>
      <c r="K30" s="43"/>
      <c r="L30" s="44"/>
      <c r="M30" s="44"/>
      <c r="N30" s="46"/>
      <c r="O30" s="45"/>
      <c r="P30" s="45"/>
      <c r="Q30" s="45"/>
      <c r="R30" s="45"/>
      <c r="S30" s="45"/>
      <c r="T30" s="45"/>
      <c r="U30" s="45"/>
      <c r="V30" s="45"/>
      <c r="W30" s="38"/>
      <c r="X30" s="43"/>
      <c r="Y30" s="44"/>
      <c r="Z30" s="44"/>
      <c r="AA30" s="42"/>
      <c r="AB30" s="46" t="n">
        <v>34439</v>
      </c>
      <c r="AC30" s="45" t="n">
        <v>226</v>
      </c>
      <c r="AD30" s="45" t="n">
        <v>261</v>
      </c>
      <c r="AE30" s="45" t="n">
        <v>225</v>
      </c>
      <c r="AF30" s="45" t="n">
        <v>170</v>
      </c>
      <c r="AG30" s="45" t="n">
        <v>163</v>
      </c>
      <c r="AH30" s="45" t="n">
        <v>236</v>
      </c>
      <c r="AI30" s="45" t="n">
        <v>269</v>
      </c>
      <c r="AJ30" s="45" t="n">
        <v>172</v>
      </c>
      <c r="AK30" s="38" t="n">
        <f aca="false">IF(AJ30&gt;0,AVERAGE(AD30:AJ30),AVERAGE(AC30:AI30))</f>
        <v>213.714285714286</v>
      </c>
      <c r="AL30" s="43" t="n">
        <f aca="false">IF(AJ30&gt;0,AJ30-AI30,"")</f>
        <v>-97</v>
      </c>
      <c r="AM30" s="44" t="n">
        <f aca="false">IF(AJ30&gt;0,AJ30-AK30," ")</f>
        <v>-41.7142857142857</v>
      </c>
      <c r="AN30" s="44" t="n">
        <f aca="false">AN29+AK85</f>
        <v>247.285714285714</v>
      </c>
      <c r="AO30" s="46" t="n">
        <v>34439</v>
      </c>
      <c r="AP30" s="45" t="n">
        <v>904</v>
      </c>
      <c r="AQ30" s="45" t="n">
        <v>1130</v>
      </c>
      <c r="AR30" s="45" t="n">
        <v>546</v>
      </c>
      <c r="AS30" s="45" t="n">
        <v>836</v>
      </c>
      <c r="AT30" s="45" t="n">
        <v>1081</v>
      </c>
      <c r="AU30" s="45" t="n">
        <v>1367</v>
      </c>
      <c r="AV30" s="45" t="n">
        <v>1008</v>
      </c>
      <c r="AW30" s="45" t="n">
        <v>705</v>
      </c>
      <c r="AX30" s="38" t="n">
        <f aca="false">IF(AW30&gt;0,AVERAGE(AQ30:AW30),AVERAGE(AP30:AV30))</f>
        <v>953.285714285714</v>
      </c>
      <c r="AY30" s="43" t="n">
        <f aca="false">IF(AW30&gt;0,AW30-AV30," ")</f>
        <v>-303</v>
      </c>
      <c r="AZ30" s="44" t="n">
        <f aca="false">IF(AW30&gt;0,AW30-AX30," ")</f>
        <v>-248.285714285714</v>
      </c>
      <c r="BA30" s="44" t="n">
        <f aca="false">BA29+AV85</f>
        <v>1042.14285714286</v>
      </c>
    </row>
    <row r="31" customFormat="false" ht="12.75" hidden="false" customHeight="true" outlineLevel="0" collapsed="false">
      <c r="A31" s="46"/>
      <c r="B31" s="45"/>
      <c r="C31" s="45"/>
      <c r="D31" s="45"/>
      <c r="E31" s="45"/>
      <c r="F31" s="45"/>
      <c r="G31" s="45"/>
      <c r="H31" s="45"/>
      <c r="I31" s="45"/>
      <c r="J31" s="38"/>
      <c r="K31" s="43"/>
      <c r="L31" s="44"/>
      <c r="M31" s="44"/>
      <c r="N31" s="46"/>
      <c r="O31" s="45"/>
      <c r="P31" s="45"/>
      <c r="Q31" s="45"/>
      <c r="R31" s="45"/>
      <c r="S31" s="45"/>
      <c r="T31" s="45"/>
      <c r="U31" s="45"/>
      <c r="V31" s="45"/>
      <c r="W31" s="38"/>
      <c r="X31" s="43"/>
      <c r="Y31" s="44"/>
      <c r="Z31" s="44"/>
      <c r="AA31" s="42"/>
      <c r="AB31" s="46" t="n">
        <v>34446</v>
      </c>
      <c r="AC31" s="45" t="n">
        <v>232</v>
      </c>
      <c r="AD31" s="45" t="n">
        <v>255</v>
      </c>
      <c r="AE31" s="45" t="n">
        <v>226</v>
      </c>
      <c r="AF31" s="45" t="n">
        <v>172</v>
      </c>
      <c r="AG31" s="45" t="n">
        <v>157</v>
      </c>
      <c r="AH31" s="45" t="n">
        <v>230</v>
      </c>
      <c r="AI31" s="45" t="n">
        <v>277</v>
      </c>
      <c r="AJ31" s="45" t="n">
        <v>181</v>
      </c>
      <c r="AK31" s="38" t="n">
        <f aca="false">IF(AJ31&gt;0,AVERAGE(AD31:AJ31),AVERAGE(AC31:AI31))</f>
        <v>214</v>
      </c>
      <c r="AL31" s="43" t="n">
        <f aca="false">IF(AJ31&gt;0,AJ31-AI31,"")</f>
        <v>-96</v>
      </c>
      <c r="AM31" s="44" t="n">
        <f aca="false">IF(AJ31&gt;0,AJ31-AK31," ")</f>
        <v>-33</v>
      </c>
      <c r="AN31" s="44" t="n">
        <f aca="false">AN30+AK86</f>
        <v>247.571428571429</v>
      </c>
      <c r="AO31" s="46" t="n">
        <v>34446</v>
      </c>
      <c r="AP31" s="45" t="n">
        <v>983</v>
      </c>
      <c r="AQ31" s="45" t="n">
        <v>1160</v>
      </c>
      <c r="AR31" s="45" t="n">
        <v>573</v>
      </c>
      <c r="AS31" s="45" t="n">
        <v>829</v>
      </c>
      <c r="AT31" s="45" t="n">
        <v>1135</v>
      </c>
      <c r="AU31" s="45" t="n">
        <v>1369</v>
      </c>
      <c r="AV31" s="45" t="n">
        <v>1027</v>
      </c>
      <c r="AW31" s="45" t="n">
        <v>748</v>
      </c>
      <c r="AX31" s="38" t="n">
        <f aca="false">IF(AW31&gt;0,AVERAGE(AQ31:AW31),AVERAGE(AP31:AV31))</f>
        <v>977.285714285714</v>
      </c>
      <c r="AY31" s="43" t="n">
        <f aca="false">IF(AW31&gt;0,AW31-AV31," ")</f>
        <v>-279</v>
      </c>
      <c r="AZ31" s="44" t="n">
        <f aca="false">IF(AW31&gt;0,AW31-AX31," ")</f>
        <v>-229.285714285714</v>
      </c>
      <c r="BA31" s="44" t="n">
        <f aca="false">BA30+AV86</f>
        <v>1066.14285714286</v>
      </c>
    </row>
    <row r="32" customFormat="false" ht="12.75" hidden="false" customHeight="true" outlineLevel="0" collapsed="false">
      <c r="A32" s="46"/>
      <c r="B32" s="45"/>
      <c r="C32" s="45"/>
      <c r="D32" s="45"/>
      <c r="E32" s="45"/>
      <c r="F32" s="45"/>
      <c r="G32" s="45"/>
      <c r="H32" s="45"/>
      <c r="I32" s="45"/>
      <c r="J32" s="38"/>
      <c r="K32" s="43"/>
      <c r="L32" s="44"/>
      <c r="M32" s="44"/>
      <c r="N32" s="46"/>
      <c r="O32" s="45"/>
      <c r="P32" s="45"/>
      <c r="Q32" s="45"/>
      <c r="R32" s="45"/>
      <c r="S32" s="45"/>
      <c r="T32" s="45"/>
      <c r="U32" s="45"/>
      <c r="V32" s="45"/>
      <c r="W32" s="38"/>
      <c r="X32" s="43"/>
      <c r="Y32" s="44"/>
      <c r="Z32" s="44"/>
      <c r="AA32" s="42"/>
      <c r="AB32" s="46" t="n">
        <v>34453</v>
      </c>
      <c r="AC32" s="45" t="n">
        <v>235</v>
      </c>
      <c r="AD32" s="45" t="n">
        <v>258</v>
      </c>
      <c r="AE32" s="45" t="n">
        <v>231</v>
      </c>
      <c r="AF32" s="45" t="n">
        <v>179</v>
      </c>
      <c r="AG32" s="45" t="n">
        <v>169</v>
      </c>
      <c r="AH32" s="45" t="n">
        <v>236</v>
      </c>
      <c r="AI32" s="45" t="n">
        <v>286</v>
      </c>
      <c r="AJ32" s="45" t="n">
        <v>192</v>
      </c>
      <c r="AK32" s="38" t="n">
        <f aca="false">IF(AJ32&gt;0,AVERAGE(AD32:AJ32),AVERAGE(AC32:AI32))</f>
        <v>221.571428571429</v>
      </c>
      <c r="AL32" s="43" t="n">
        <f aca="false">IF(AJ32&gt;0,AJ32-AI32,"")</f>
        <v>-94</v>
      </c>
      <c r="AM32" s="44" t="n">
        <f aca="false">IF(AJ32&gt;0,AJ32-AK32," ")</f>
        <v>-29.5714285714286</v>
      </c>
      <c r="AN32" s="44" t="n">
        <f aca="false">AN31+AK87</f>
        <v>255.142857142857</v>
      </c>
      <c r="AO32" s="46" t="n">
        <v>34453</v>
      </c>
      <c r="AP32" s="45" t="n">
        <v>1058</v>
      </c>
      <c r="AQ32" s="45" t="n">
        <v>1190</v>
      </c>
      <c r="AR32" s="45" t="n">
        <v>641</v>
      </c>
      <c r="AS32" s="45" t="n">
        <v>854</v>
      </c>
      <c r="AT32" s="45" t="n">
        <v>1199</v>
      </c>
      <c r="AU32" s="45" t="n">
        <v>1374</v>
      </c>
      <c r="AV32" s="45" t="n">
        <v>1059</v>
      </c>
      <c r="AW32" s="45" t="n">
        <v>850</v>
      </c>
      <c r="AX32" s="38" t="n">
        <f aca="false">IF(AW32&gt;0,AVERAGE(AQ32:AW32),AVERAGE(AP32:AV32))</f>
        <v>1023.85714285714</v>
      </c>
      <c r="AY32" s="43" t="n">
        <f aca="false">IF(AW32&gt;0,AW32-AV32," ")</f>
        <v>-209</v>
      </c>
      <c r="AZ32" s="44" t="n">
        <f aca="false">IF(AW32&gt;0,AW32-AX32," ")</f>
        <v>-173.857142857143</v>
      </c>
      <c r="BA32" s="44" t="n">
        <f aca="false">BA31+AV87</f>
        <v>1112.71428571429</v>
      </c>
    </row>
    <row r="33" customFormat="false" ht="12.75" hidden="false" customHeight="true" outlineLevel="0" collapsed="false">
      <c r="A33" s="46"/>
      <c r="B33" s="45"/>
      <c r="C33" s="45"/>
      <c r="D33" s="45"/>
      <c r="E33" s="45"/>
      <c r="F33" s="45"/>
      <c r="G33" s="45"/>
      <c r="H33" s="45"/>
      <c r="I33" s="45"/>
      <c r="J33" s="38"/>
      <c r="K33" s="43"/>
      <c r="L33" s="44"/>
      <c r="M33" s="44"/>
      <c r="N33" s="46"/>
      <c r="O33" s="45"/>
      <c r="P33" s="45"/>
      <c r="Q33" s="45"/>
      <c r="R33" s="45"/>
      <c r="S33" s="45"/>
      <c r="T33" s="45"/>
      <c r="U33" s="45"/>
      <c r="V33" s="45"/>
      <c r="W33" s="38"/>
      <c r="X33" s="43"/>
      <c r="Y33" s="44"/>
      <c r="Z33" s="44"/>
      <c r="AA33" s="42"/>
      <c r="AB33" s="46" t="n">
        <v>34460</v>
      </c>
      <c r="AC33" s="45" t="n">
        <v>246</v>
      </c>
      <c r="AD33" s="45" t="n">
        <v>262</v>
      </c>
      <c r="AE33" s="45" t="n">
        <v>234</v>
      </c>
      <c r="AF33" s="45" t="n">
        <v>188</v>
      </c>
      <c r="AG33" s="45" t="n">
        <v>182</v>
      </c>
      <c r="AH33" s="45" t="n">
        <v>242</v>
      </c>
      <c r="AI33" s="45" t="n">
        <v>293</v>
      </c>
      <c r="AJ33" s="45" t="n">
        <v>206</v>
      </c>
      <c r="AK33" s="38" t="n">
        <f aca="false">IF(AJ33&gt;0,AVERAGE(AD33:AJ33),AVERAGE(AC33:AI33))</f>
        <v>229.571428571429</v>
      </c>
      <c r="AL33" s="43" t="n">
        <f aca="false">IF(AJ33&gt;0,AJ33-AI33,"")</f>
        <v>-87</v>
      </c>
      <c r="AM33" s="44" t="n">
        <f aca="false">IF(AJ33&gt;0,AJ33-AK33," ")</f>
        <v>-23.5714285714286</v>
      </c>
      <c r="AN33" s="44" t="n">
        <f aca="false">AN32+AK88</f>
        <v>263.142857142857</v>
      </c>
      <c r="AO33" s="46" t="n">
        <v>34460</v>
      </c>
      <c r="AP33" s="45" t="n">
        <v>1140</v>
      </c>
      <c r="AQ33" s="45" t="n">
        <v>1239</v>
      </c>
      <c r="AR33" s="45" t="n">
        <v>694</v>
      </c>
      <c r="AS33" s="45" t="n">
        <v>900</v>
      </c>
      <c r="AT33" s="45" t="n">
        <v>1277</v>
      </c>
      <c r="AU33" s="45" t="n">
        <v>1408</v>
      </c>
      <c r="AV33" s="45" t="n">
        <v>1117</v>
      </c>
      <c r="AW33" s="45" t="n">
        <v>958</v>
      </c>
      <c r="AX33" s="38" t="n">
        <f aca="false">IF(AW33&gt;0,AVERAGE(AQ33:AW33),AVERAGE(AP33:AV33))</f>
        <v>1084.71428571429</v>
      </c>
      <c r="AY33" s="43" t="n">
        <f aca="false">IF(AW33&gt;0,AW33-AV33," ")</f>
        <v>-159</v>
      </c>
      <c r="AZ33" s="44" t="n">
        <f aca="false">IF(AW33&gt;0,AW33-AX33," ")</f>
        <v>-126.714285714286</v>
      </c>
      <c r="BA33" s="44" t="n">
        <f aca="false">BA32+AV88</f>
        <v>1173.57142857143</v>
      </c>
    </row>
    <row r="34" customFormat="false" ht="12.75" hidden="false" customHeight="true" outlineLevel="0" collapsed="false">
      <c r="A34" s="46"/>
      <c r="B34" s="45"/>
      <c r="C34" s="45"/>
      <c r="D34" s="45"/>
      <c r="E34" s="45"/>
      <c r="F34" s="45"/>
      <c r="G34" s="45"/>
      <c r="H34" s="45"/>
      <c r="I34" s="45"/>
      <c r="J34" s="38"/>
      <c r="K34" s="43"/>
      <c r="L34" s="44"/>
      <c r="M34" s="44"/>
      <c r="N34" s="46"/>
      <c r="O34" s="45"/>
      <c r="P34" s="45"/>
      <c r="Q34" s="45"/>
      <c r="R34" s="45"/>
      <c r="S34" s="45"/>
      <c r="T34" s="45"/>
      <c r="U34" s="45"/>
      <c r="V34" s="45"/>
      <c r="W34" s="38"/>
      <c r="X34" s="43"/>
      <c r="Y34" s="44"/>
      <c r="Z34" s="44"/>
      <c r="AA34" s="42"/>
      <c r="AB34" s="46" t="n">
        <v>34467</v>
      </c>
      <c r="AC34" s="45" t="n">
        <v>259</v>
      </c>
      <c r="AD34" s="45" t="n">
        <v>269</v>
      </c>
      <c r="AE34" s="45" t="n">
        <v>241</v>
      </c>
      <c r="AF34" s="45" t="n">
        <v>199</v>
      </c>
      <c r="AG34" s="45" t="n">
        <v>199</v>
      </c>
      <c r="AH34" s="45" t="n">
        <v>244</v>
      </c>
      <c r="AI34" s="45" t="n">
        <v>298</v>
      </c>
      <c r="AJ34" s="45" t="n">
        <v>219</v>
      </c>
      <c r="AK34" s="38" t="n">
        <f aca="false">IF(AJ34&gt;0,AVERAGE(AD34:AJ34),AVERAGE(AC34:AI34))</f>
        <v>238.428571428571</v>
      </c>
      <c r="AL34" s="43" t="n">
        <f aca="false">IF(AJ34&gt;0,AJ34-AI34,"")</f>
        <v>-79</v>
      </c>
      <c r="AM34" s="44" t="n">
        <f aca="false">IF(AJ34&gt;0,AJ34-AK34," ")</f>
        <v>-19.4285714285714</v>
      </c>
      <c r="AN34" s="44" t="n">
        <f aca="false">AN33+AK89</f>
        <v>272</v>
      </c>
      <c r="AO34" s="46" t="n">
        <v>34467</v>
      </c>
      <c r="AP34" s="45" t="n">
        <v>1235</v>
      </c>
      <c r="AQ34" s="45" t="n">
        <v>1269</v>
      </c>
      <c r="AR34" s="45" t="n">
        <v>754</v>
      </c>
      <c r="AS34" s="45" t="n">
        <v>970</v>
      </c>
      <c r="AT34" s="45" t="n">
        <v>1377</v>
      </c>
      <c r="AU34" s="45" t="n">
        <v>1480</v>
      </c>
      <c r="AV34" s="45" t="n">
        <v>1163</v>
      </c>
      <c r="AW34" s="45" t="n">
        <v>1064</v>
      </c>
      <c r="AX34" s="38" t="n">
        <f aca="false">IF(AW34&gt;0,AVERAGE(AQ34:AW34),AVERAGE(AP34:AV34))</f>
        <v>1153.85714285714</v>
      </c>
      <c r="AY34" s="43" t="n">
        <f aca="false">IF(AW34&gt;0,AW34-AV34," ")</f>
        <v>-99</v>
      </c>
      <c r="AZ34" s="44" t="n">
        <f aca="false">IF(AW34&gt;0,AW34-AX34," ")</f>
        <v>-89.8571428571429</v>
      </c>
      <c r="BA34" s="44" t="n">
        <f aca="false">BA33+AV89</f>
        <v>1242.71428571429</v>
      </c>
      <c r="BB34" s="47"/>
      <c r="BC34" s="47"/>
      <c r="BD34" s="47"/>
    </row>
    <row r="35" customFormat="false" ht="12.75" hidden="false" customHeight="true" outlineLevel="0" collapsed="false">
      <c r="A35" s="46"/>
      <c r="B35" s="45"/>
      <c r="C35" s="45"/>
      <c r="D35" s="45"/>
      <c r="E35" s="45"/>
      <c r="F35" s="45"/>
      <c r="G35" s="45"/>
      <c r="H35" s="45"/>
      <c r="I35" s="45"/>
      <c r="J35" s="38"/>
      <c r="K35" s="43"/>
      <c r="L35" s="44"/>
      <c r="M35" s="44"/>
      <c r="N35" s="46"/>
      <c r="O35" s="45"/>
      <c r="P35" s="45"/>
      <c r="Q35" s="45"/>
      <c r="R35" s="45"/>
      <c r="S35" s="45"/>
      <c r="T35" s="45"/>
      <c r="U35" s="45"/>
      <c r="V35" s="45"/>
      <c r="W35" s="38"/>
      <c r="X35" s="43"/>
      <c r="Y35" s="44"/>
      <c r="Z35" s="44"/>
      <c r="AA35" s="42"/>
      <c r="AB35" s="46" t="n">
        <v>34474</v>
      </c>
      <c r="AC35" s="45" t="n">
        <v>266</v>
      </c>
      <c r="AD35" s="45" t="n">
        <v>279</v>
      </c>
      <c r="AE35" s="45" t="n">
        <v>250</v>
      </c>
      <c r="AF35" s="45" t="n">
        <v>209</v>
      </c>
      <c r="AG35" s="45" t="n">
        <v>212</v>
      </c>
      <c r="AH35" s="45" t="n">
        <v>255</v>
      </c>
      <c r="AI35" s="45" t="n">
        <v>304</v>
      </c>
      <c r="AJ35" s="45" t="n">
        <v>234</v>
      </c>
      <c r="AK35" s="38" t="n">
        <f aca="false">IF(AJ35&gt;0,AVERAGE(AD35:AJ35),AVERAGE(AC35:AI35))</f>
        <v>249</v>
      </c>
      <c r="AL35" s="43" t="n">
        <f aca="false">IF(AJ35&gt;0,AJ35-AI35,"")</f>
        <v>-70</v>
      </c>
      <c r="AM35" s="44" t="n">
        <f aca="false">IF(AJ35&gt;0,AJ35-AK35," ")</f>
        <v>-15</v>
      </c>
      <c r="AN35" s="44" t="n">
        <f aca="false">AN34+AK90</f>
        <v>282.571428571429</v>
      </c>
      <c r="AO35" s="46" t="n">
        <v>34474</v>
      </c>
      <c r="AP35" s="45" t="n">
        <v>1324</v>
      </c>
      <c r="AQ35" s="45" t="n">
        <v>1383</v>
      </c>
      <c r="AR35" s="45" t="n">
        <v>813</v>
      </c>
      <c r="AS35" s="45" t="n">
        <v>1032</v>
      </c>
      <c r="AT35" s="45" t="n">
        <v>1469</v>
      </c>
      <c r="AU35" s="45" t="n">
        <v>1559</v>
      </c>
      <c r="AV35" s="45" t="n">
        <v>1218</v>
      </c>
      <c r="AW35" s="45" t="n">
        <v>1182</v>
      </c>
      <c r="AX35" s="38" t="n">
        <f aca="false">IF(AW35&gt;0,AVERAGE(AQ35:AW35),AVERAGE(AP35:AV35))</f>
        <v>1236.57142857143</v>
      </c>
      <c r="AY35" s="43" t="n">
        <f aca="false">IF(AW35&gt;0,AW35-AV35," ")</f>
        <v>-36</v>
      </c>
      <c r="AZ35" s="44" t="n">
        <f aca="false">IF(AW35&gt;0,AW35-AX35," ")</f>
        <v>-54.5714285714287</v>
      </c>
      <c r="BA35" s="44" t="n">
        <f aca="false">BA34+AV90</f>
        <v>1325.42857142857</v>
      </c>
    </row>
    <row r="36" customFormat="false" ht="12.75" hidden="false" customHeight="true" outlineLevel="0" collapsed="false">
      <c r="A36" s="46"/>
      <c r="B36" s="45"/>
      <c r="C36" s="45"/>
      <c r="D36" s="45"/>
      <c r="E36" s="45"/>
      <c r="F36" s="45"/>
      <c r="G36" s="45"/>
      <c r="H36" s="45"/>
      <c r="I36" s="45"/>
      <c r="J36" s="38"/>
      <c r="K36" s="43"/>
      <c r="L36" s="44"/>
      <c r="M36" s="44"/>
      <c r="N36" s="46"/>
      <c r="O36" s="45"/>
      <c r="P36" s="45"/>
      <c r="Q36" s="45"/>
      <c r="R36" s="45"/>
      <c r="S36" s="45"/>
      <c r="T36" s="45"/>
      <c r="U36" s="45"/>
      <c r="V36" s="45"/>
      <c r="W36" s="38"/>
      <c r="X36" s="43"/>
      <c r="Y36" s="44"/>
      <c r="Z36" s="44"/>
      <c r="AA36" s="42"/>
      <c r="AB36" s="46" t="n">
        <v>34481</v>
      </c>
      <c r="AC36" s="45" t="n">
        <v>281</v>
      </c>
      <c r="AD36" s="45" t="n">
        <v>286</v>
      </c>
      <c r="AE36" s="45" t="n">
        <v>261</v>
      </c>
      <c r="AF36" s="45" t="n">
        <v>220</v>
      </c>
      <c r="AG36" s="45" t="n">
        <v>226</v>
      </c>
      <c r="AH36" s="45" t="n">
        <v>262</v>
      </c>
      <c r="AI36" s="45" t="n">
        <v>310</v>
      </c>
      <c r="AJ36" s="45" t="n">
        <v>247</v>
      </c>
      <c r="AK36" s="38" t="n">
        <f aca="false">IF(AJ36&gt;0,AVERAGE(AD36:AJ36),AVERAGE(AC36:AI36))</f>
        <v>258.857142857143</v>
      </c>
      <c r="AL36" s="43" t="n">
        <f aca="false">IF(AJ36&gt;0,AJ36-AI36,"")</f>
        <v>-63</v>
      </c>
      <c r="AM36" s="44" t="n">
        <f aca="false">IF(AJ36&gt;0,AJ36-AK36," ")</f>
        <v>-11.8571428571428</v>
      </c>
      <c r="AN36" s="44" t="n">
        <f aca="false">AN35+AK91</f>
        <v>292.428571428571</v>
      </c>
      <c r="AO36" s="46" t="n">
        <v>34481</v>
      </c>
      <c r="AP36" s="45" t="n">
        <v>1425</v>
      </c>
      <c r="AQ36" s="45" t="n">
        <v>1476</v>
      </c>
      <c r="AR36" s="45" t="n">
        <v>896</v>
      </c>
      <c r="AS36" s="45" t="n">
        <v>1108</v>
      </c>
      <c r="AT36" s="45" t="n">
        <v>1561</v>
      </c>
      <c r="AU36" s="45" t="n">
        <v>1632</v>
      </c>
      <c r="AV36" s="45" t="n">
        <v>1274</v>
      </c>
      <c r="AW36" s="45" t="n">
        <v>1281</v>
      </c>
      <c r="AX36" s="38" t="n">
        <f aca="false">IF(AW36&gt;0,AVERAGE(AQ36:AW36),AVERAGE(AP36:AV36))</f>
        <v>1318.28571428571</v>
      </c>
      <c r="AY36" s="43" t="n">
        <f aca="false">IF(AW36&gt;0,AW36-AV36," ")</f>
        <v>7</v>
      </c>
      <c r="AZ36" s="44" t="n">
        <f aca="false">IF(AW36&gt;0,AW36-AX36," ")</f>
        <v>-37.2857142857142</v>
      </c>
      <c r="BA36" s="44" t="n">
        <f aca="false">BA35+AV91</f>
        <v>1407.14285714286</v>
      </c>
    </row>
    <row r="37" customFormat="false" ht="12.75" hidden="false" customHeight="true" outlineLevel="0" collapsed="false">
      <c r="A37" s="46"/>
      <c r="B37" s="45"/>
      <c r="C37" s="45"/>
      <c r="D37" s="45"/>
      <c r="E37" s="45"/>
      <c r="F37" s="45"/>
      <c r="G37" s="45"/>
      <c r="H37" s="48"/>
      <c r="I37" s="45"/>
      <c r="J37" s="38"/>
      <c r="K37" s="43"/>
      <c r="L37" s="44"/>
      <c r="M37" s="44"/>
      <c r="N37" s="46"/>
      <c r="O37" s="45"/>
      <c r="P37" s="45"/>
      <c r="Q37" s="45"/>
      <c r="R37" s="45"/>
      <c r="S37" s="45"/>
      <c r="T37" s="45"/>
      <c r="U37" s="48"/>
      <c r="V37" s="45"/>
      <c r="W37" s="38"/>
      <c r="X37" s="43"/>
      <c r="Y37" s="44"/>
      <c r="Z37" s="44"/>
      <c r="AA37" s="42"/>
      <c r="AB37" s="46" t="n">
        <v>34488</v>
      </c>
      <c r="AC37" s="45" t="n">
        <v>293</v>
      </c>
      <c r="AD37" s="45" t="n">
        <v>300</v>
      </c>
      <c r="AE37" s="45" t="n">
        <v>270</v>
      </c>
      <c r="AF37" s="45" t="n">
        <v>229</v>
      </c>
      <c r="AG37" s="45" t="n">
        <v>243</v>
      </c>
      <c r="AH37" s="45" t="n">
        <v>274</v>
      </c>
      <c r="AI37" s="48" t="n">
        <v>322</v>
      </c>
      <c r="AJ37" s="45" t="n">
        <v>265</v>
      </c>
      <c r="AK37" s="38" t="n">
        <f aca="false">IF(AJ37&gt;0,AVERAGE(AD37:AJ37),AVERAGE(AC37:AI37))</f>
        <v>271.857142857143</v>
      </c>
      <c r="AL37" s="43" t="n">
        <f aca="false">IF(AJ37&gt;0,AJ37-AI37,"")</f>
        <v>-57</v>
      </c>
      <c r="AM37" s="44" t="n">
        <f aca="false">IF(AJ37&gt;0,AJ37-AK37," ")</f>
        <v>-6.85714285714283</v>
      </c>
      <c r="AN37" s="44" t="n">
        <f aca="false">AN36+AK92</f>
        <v>305.428571428571</v>
      </c>
      <c r="AO37" s="46" t="n">
        <v>34488</v>
      </c>
      <c r="AP37" s="45" t="n">
        <v>1545</v>
      </c>
      <c r="AQ37" s="45" t="n">
        <v>1583</v>
      </c>
      <c r="AR37" s="45" t="n">
        <v>984</v>
      </c>
      <c r="AS37" s="45" t="n">
        <v>1201</v>
      </c>
      <c r="AT37" s="45" t="n">
        <v>1667</v>
      </c>
      <c r="AU37" s="45" t="n">
        <v>1703</v>
      </c>
      <c r="AV37" s="49" t="n">
        <v>1352</v>
      </c>
      <c r="AW37" s="45" t="n">
        <v>1398</v>
      </c>
      <c r="AX37" s="38" t="n">
        <f aca="false">IF(AW37&gt;0,AVERAGE(AQ37:AW37),AVERAGE(AP37:AV37))</f>
        <v>1412.57142857143</v>
      </c>
      <c r="AY37" s="43" t="n">
        <f aca="false">IF(AW37&gt;0,AW37-AV37," ")</f>
        <v>46</v>
      </c>
      <c r="AZ37" s="44" t="n">
        <f aca="false">IF(AW37&gt;0,AW37-AX37," ")</f>
        <v>-14.5714285714287</v>
      </c>
      <c r="BA37" s="44" t="n">
        <f aca="false">BA36+AV92</f>
        <v>1501.42857142857</v>
      </c>
    </row>
    <row r="38" customFormat="false" ht="12.75" hidden="false" customHeight="true" outlineLevel="0" collapsed="false">
      <c r="A38" s="46"/>
      <c r="B38" s="45"/>
      <c r="C38" s="45"/>
      <c r="D38" s="48"/>
      <c r="E38" s="48"/>
      <c r="F38" s="48"/>
      <c r="G38" s="48"/>
      <c r="H38" s="48"/>
      <c r="I38" s="48"/>
      <c r="J38" s="38"/>
      <c r="K38" s="43"/>
      <c r="L38" s="44"/>
      <c r="M38" s="44"/>
      <c r="N38" s="46"/>
      <c r="O38" s="48"/>
      <c r="P38" s="48"/>
      <c r="Q38" s="48"/>
      <c r="R38" s="48"/>
      <c r="S38" s="48"/>
      <c r="T38" s="48"/>
      <c r="U38" s="48"/>
      <c r="V38" s="48"/>
      <c r="W38" s="38"/>
      <c r="X38" s="43"/>
      <c r="Y38" s="44"/>
      <c r="Z38" s="44"/>
      <c r="AA38" s="42"/>
      <c r="AB38" s="46" t="n">
        <v>34495</v>
      </c>
      <c r="AC38" s="45" t="n">
        <v>312</v>
      </c>
      <c r="AD38" s="45" t="n">
        <v>314</v>
      </c>
      <c r="AE38" s="48" t="n">
        <v>278</v>
      </c>
      <c r="AF38" s="48" t="n">
        <v>240</v>
      </c>
      <c r="AG38" s="48" t="n">
        <v>258</v>
      </c>
      <c r="AH38" s="48" t="n">
        <v>288</v>
      </c>
      <c r="AI38" s="48" t="n">
        <v>326</v>
      </c>
      <c r="AJ38" s="48" t="n">
        <v>279</v>
      </c>
      <c r="AK38" s="38" t="n">
        <f aca="false">IF(AJ38&gt;0,AVERAGE(AD38:AJ38),AVERAGE(AC38:AI38))</f>
        <v>283.285714285714</v>
      </c>
      <c r="AL38" s="43" t="n">
        <f aca="false">IF(AJ38&gt;0,AJ38-AI38,"")</f>
        <v>-47</v>
      </c>
      <c r="AM38" s="44" t="n">
        <f aca="false">IF(AJ38&gt;0,AJ38-AK38," ")</f>
        <v>-4.28571428571428</v>
      </c>
      <c r="AN38" s="44" t="n">
        <f aca="false">AN37+AK93</f>
        <v>316.857142857143</v>
      </c>
      <c r="AO38" s="46" t="n">
        <v>34495</v>
      </c>
      <c r="AP38" s="45" t="n">
        <v>1638</v>
      </c>
      <c r="AQ38" s="45" t="n">
        <v>1663</v>
      </c>
      <c r="AR38" s="48" t="n">
        <v>1072</v>
      </c>
      <c r="AS38" s="48" t="n">
        <v>1292</v>
      </c>
      <c r="AT38" s="48" t="n">
        <v>1753</v>
      </c>
      <c r="AU38" s="48" t="n">
        <v>1794</v>
      </c>
      <c r="AV38" s="49" t="n">
        <v>1430</v>
      </c>
      <c r="AW38" s="49" t="n">
        <v>1503</v>
      </c>
      <c r="AX38" s="38" t="n">
        <f aca="false">IF(AW38&gt;0,AVERAGE(AQ38:AW38),AVERAGE(AP38:AV38))</f>
        <v>1501</v>
      </c>
      <c r="AY38" s="43" t="n">
        <f aca="false">IF(AW38&gt;0,AW38-AV38," ")</f>
        <v>73</v>
      </c>
      <c r="AZ38" s="44" t="n">
        <f aca="false">IF(AW38&gt;0,AW38-AX38," ")</f>
        <v>2</v>
      </c>
      <c r="BA38" s="44" t="n">
        <f aca="false">BA37+AV93</f>
        <v>1589.85714285714</v>
      </c>
    </row>
    <row r="39" customFormat="false" ht="12.75" hidden="false" customHeight="true" outlineLevel="0" collapsed="false">
      <c r="A39" s="46"/>
      <c r="B39" s="45"/>
      <c r="C39" s="45"/>
      <c r="D39" s="48"/>
      <c r="E39" s="48"/>
      <c r="F39" s="48"/>
      <c r="G39" s="48"/>
      <c r="H39" s="48"/>
      <c r="I39" s="48"/>
      <c r="J39" s="38"/>
      <c r="K39" s="43"/>
      <c r="L39" s="44"/>
      <c r="M39" s="44"/>
      <c r="N39" s="46"/>
      <c r="O39" s="48"/>
      <c r="P39" s="48"/>
      <c r="Q39" s="48"/>
      <c r="R39" s="48"/>
      <c r="S39" s="48"/>
      <c r="T39" s="48"/>
      <c r="U39" s="48"/>
      <c r="V39" s="48"/>
      <c r="W39" s="38"/>
      <c r="X39" s="43"/>
      <c r="Y39" s="44"/>
      <c r="Z39" s="44"/>
      <c r="AA39" s="42"/>
      <c r="AB39" s="46" t="n">
        <v>34502</v>
      </c>
      <c r="AC39" s="45" t="n">
        <v>312</v>
      </c>
      <c r="AD39" s="45" t="n">
        <v>324</v>
      </c>
      <c r="AE39" s="48" t="n">
        <v>280</v>
      </c>
      <c r="AF39" s="48" t="n">
        <v>252</v>
      </c>
      <c r="AG39" s="48" t="n">
        <v>277</v>
      </c>
      <c r="AH39" s="48" t="n">
        <v>300</v>
      </c>
      <c r="AI39" s="48" t="n">
        <v>331</v>
      </c>
      <c r="AJ39" s="48" t="n">
        <v>293</v>
      </c>
      <c r="AK39" s="38" t="n">
        <f aca="false">IF(AJ39&gt;0,AVERAGE(AD39:AJ39),AVERAGE(AC39:AI39))</f>
        <v>293.857142857143</v>
      </c>
      <c r="AL39" s="43" t="n">
        <f aca="false">IF(AJ39&gt;0,AJ39-AI39,"")</f>
        <v>-38</v>
      </c>
      <c r="AM39" s="44" t="n">
        <f aca="false">IF(AJ39&gt;0,AJ39-AK39," ")</f>
        <v>-0.857142857142833</v>
      </c>
      <c r="AN39" s="44" t="n">
        <f aca="false">AN38+AK94</f>
        <v>327.428571428571</v>
      </c>
      <c r="AO39" s="46" t="n">
        <v>34502</v>
      </c>
      <c r="AP39" s="45" t="n">
        <v>1725</v>
      </c>
      <c r="AQ39" s="45" t="n">
        <v>1758</v>
      </c>
      <c r="AR39" s="48" t="n">
        <v>1159</v>
      </c>
      <c r="AS39" s="48" t="n">
        <v>1386</v>
      </c>
      <c r="AT39" s="48" t="n">
        <v>1857</v>
      </c>
      <c r="AU39" s="48" t="n">
        <v>1857</v>
      </c>
      <c r="AV39" s="49" t="n">
        <v>1494</v>
      </c>
      <c r="AW39" s="49" t="n">
        <v>1609</v>
      </c>
      <c r="AX39" s="38" t="n">
        <f aca="false">IF(AW39&gt;0,AVERAGE(AQ39:AW39),AVERAGE(AP39:AV39))</f>
        <v>1588.57142857143</v>
      </c>
      <c r="AY39" s="43" t="n">
        <f aca="false">IF(AW39&gt;0,AW39-AV39," ")</f>
        <v>115</v>
      </c>
      <c r="AZ39" s="44" t="n">
        <f aca="false">IF(AW39&gt;0,AW39-AX39," ")</f>
        <v>20.4285714285713</v>
      </c>
      <c r="BA39" s="44" t="n">
        <f aca="false">BA38+AV94</f>
        <v>1677.42857142857</v>
      </c>
    </row>
    <row r="40" customFormat="false" ht="12.75" hidden="false" customHeight="true" outlineLevel="0" collapsed="false">
      <c r="A40" s="46"/>
      <c r="B40" s="45"/>
      <c r="C40" s="45"/>
      <c r="D40" s="48"/>
      <c r="E40" s="48"/>
      <c r="F40" s="48"/>
      <c r="G40" s="48"/>
      <c r="H40" s="48"/>
      <c r="I40" s="48"/>
      <c r="J40" s="38"/>
      <c r="K40" s="43"/>
      <c r="L40" s="44"/>
      <c r="M40" s="44"/>
      <c r="N40" s="46"/>
      <c r="O40" s="48"/>
      <c r="P40" s="48"/>
      <c r="Q40" s="48"/>
      <c r="R40" s="48"/>
      <c r="S40" s="48"/>
      <c r="T40" s="48"/>
      <c r="U40" s="48"/>
      <c r="V40" s="48"/>
      <c r="W40" s="38"/>
      <c r="X40" s="43"/>
      <c r="Y40" s="44"/>
      <c r="Z40" s="44"/>
      <c r="AA40" s="42"/>
      <c r="AB40" s="46" t="n">
        <v>34509</v>
      </c>
      <c r="AC40" s="45" t="n">
        <v>321</v>
      </c>
      <c r="AD40" s="45" t="n">
        <v>334</v>
      </c>
      <c r="AE40" s="48" t="n">
        <v>290</v>
      </c>
      <c r="AF40" s="48" t="n">
        <v>262</v>
      </c>
      <c r="AG40" s="48" t="n">
        <v>288</v>
      </c>
      <c r="AH40" s="48" t="n">
        <v>311</v>
      </c>
      <c r="AI40" s="48" t="n">
        <v>340</v>
      </c>
      <c r="AJ40" s="48" t="n">
        <v>305</v>
      </c>
      <c r="AK40" s="38" t="n">
        <f aca="false">IF(AJ40&gt;0,AVERAGE(AD40:AJ40),AVERAGE(AC40:AI40))</f>
        <v>304.285714285714</v>
      </c>
      <c r="AL40" s="43" t="n">
        <f aca="false">IF(AJ40&gt;0,AJ40-AI40,"")</f>
        <v>-35</v>
      </c>
      <c r="AM40" s="44" t="n">
        <f aca="false">IF(AJ40&gt;0,AJ40-AK40," ")</f>
        <v>0.714285714285722</v>
      </c>
      <c r="AN40" s="44" t="n">
        <f aca="false">AN39+AK95</f>
        <v>337.857142857143</v>
      </c>
      <c r="AO40" s="46" t="n">
        <v>34509</v>
      </c>
      <c r="AP40" s="45" t="n">
        <v>1808</v>
      </c>
      <c r="AQ40" s="45" t="n">
        <v>1853</v>
      </c>
      <c r="AR40" s="48" t="n">
        <v>1250</v>
      </c>
      <c r="AS40" s="48" t="n">
        <v>1483</v>
      </c>
      <c r="AT40" s="48" t="n">
        <v>1939</v>
      </c>
      <c r="AU40" s="48" t="n">
        <v>1942</v>
      </c>
      <c r="AV40" s="49" t="n">
        <v>1567</v>
      </c>
      <c r="AW40" s="49" t="n">
        <v>1717</v>
      </c>
      <c r="AX40" s="38" t="n">
        <f aca="false">IF(AW40&gt;0,AVERAGE(AQ40:AW40),AVERAGE(AP40:AV40))</f>
        <v>1678.71428571429</v>
      </c>
      <c r="AY40" s="43" t="n">
        <f aca="false">IF(AW40&gt;0,AW40-AV40," ")</f>
        <v>150</v>
      </c>
      <c r="AZ40" s="44" t="n">
        <f aca="false">IF(AW40&gt;0,AW40-AX40," ")</f>
        <v>38.2857142857142</v>
      </c>
      <c r="BA40" s="44" t="n">
        <f aca="false">BA39+AV95</f>
        <v>1767.57142857143</v>
      </c>
      <c r="BB40" s="47"/>
      <c r="BC40" s="47"/>
      <c r="BD40" s="47"/>
    </row>
    <row r="41" customFormat="false" ht="12.75" hidden="false" customHeight="true" outlineLevel="0" collapsed="false">
      <c r="A41" s="46"/>
      <c r="B41" s="45"/>
      <c r="C41" s="45"/>
      <c r="D41" s="48"/>
      <c r="E41" s="48"/>
      <c r="F41" s="48"/>
      <c r="G41" s="48"/>
      <c r="H41" s="48"/>
      <c r="I41" s="48"/>
      <c r="J41" s="38"/>
      <c r="K41" s="43"/>
      <c r="L41" s="44"/>
      <c r="M41" s="44"/>
      <c r="N41" s="46"/>
      <c r="O41" s="48"/>
      <c r="P41" s="48"/>
      <c r="Q41" s="48"/>
      <c r="R41" s="48"/>
      <c r="S41" s="48"/>
      <c r="T41" s="48"/>
      <c r="U41" s="48"/>
      <c r="V41" s="48"/>
      <c r="W41" s="38"/>
      <c r="X41" s="43"/>
      <c r="Y41" s="44"/>
      <c r="Z41" s="44"/>
      <c r="AA41" s="42"/>
      <c r="AB41" s="46" t="n">
        <v>34516</v>
      </c>
      <c r="AC41" s="45" t="n">
        <v>326</v>
      </c>
      <c r="AD41" s="45" t="n">
        <v>337</v>
      </c>
      <c r="AE41" s="48" t="n">
        <v>300</v>
      </c>
      <c r="AF41" s="48" t="n">
        <v>273</v>
      </c>
      <c r="AG41" s="48" t="n">
        <v>300</v>
      </c>
      <c r="AH41" s="48" t="n">
        <v>322</v>
      </c>
      <c r="AI41" s="48" t="n">
        <v>348</v>
      </c>
      <c r="AJ41" s="48" t="n">
        <v>316</v>
      </c>
      <c r="AK41" s="38" t="n">
        <f aca="false">IF(AJ41&gt;0,AVERAGE(AD41:AJ41),AVERAGE(AC41:AI41))</f>
        <v>313.714285714286</v>
      </c>
      <c r="AL41" s="43" t="n">
        <f aca="false">IF(AJ41&gt;0,AJ41-AI41,"")</f>
        <v>-32</v>
      </c>
      <c r="AM41" s="44" t="n">
        <f aca="false">IF(AJ41&gt;0,AJ41-AK41," ")</f>
        <v>2.28571428571428</v>
      </c>
      <c r="AN41" s="44" t="n">
        <f aca="false">AN40+AK96</f>
        <v>347.285714285714</v>
      </c>
      <c r="AO41" s="46" t="n">
        <v>34516</v>
      </c>
      <c r="AP41" s="45" t="n">
        <v>1912</v>
      </c>
      <c r="AQ41" s="45" t="n">
        <v>1926</v>
      </c>
      <c r="AR41" s="48" t="n">
        <v>1343</v>
      </c>
      <c r="AS41" s="48" t="n">
        <v>1559</v>
      </c>
      <c r="AT41" s="48" t="n">
        <v>2011</v>
      </c>
      <c r="AU41" s="48" t="n">
        <v>2033</v>
      </c>
      <c r="AV41" s="49" t="n">
        <v>1636</v>
      </c>
      <c r="AW41" s="49" t="n">
        <v>1822</v>
      </c>
      <c r="AX41" s="38" t="n">
        <f aca="false">IF(AW41&gt;0,AVERAGE(AQ41:AW41),AVERAGE(AP41:AV41))</f>
        <v>1761.42857142857</v>
      </c>
      <c r="AY41" s="43" t="n">
        <f aca="false">IF(AW41&gt;0,AW41-AV41," ")</f>
        <v>186</v>
      </c>
      <c r="AZ41" s="44" t="n">
        <f aca="false">IF(AW41&gt;0,AW41-AX41," ")</f>
        <v>60.5714285714287</v>
      </c>
      <c r="BA41" s="44" t="n">
        <f aca="false">BA40+AV96</f>
        <v>1850.28571428571</v>
      </c>
    </row>
    <row r="42" customFormat="false" ht="12.75" hidden="false" customHeight="true" outlineLevel="0" collapsed="false">
      <c r="A42" s="46"/>
      <c r="B42" s="45"/>
      <c r="C42" s="45"/>
      <c r="D42" s="48"/>
      <c r="E42" s="48"/>
      <c r="F42" s="48"/>
      <c r="G42" s="48"/>
      <c r="H42" s="48"/>
      <c r="I42" s="48"/>
      <c r="J42" s="38"/>
      <c r="K42" s="43"/>
      <c r="L42" s="44"/>
      <c r="M42" s="44"/>
      <c r="N42" s="46"/>
      <c r="O42" s="48"/>
      <c r="P42" s="48"/>
      <c r="Q42" s="48"/>
      <c r="R42" s="48"/>
      <c r="S42" s="48"/>
      <c r="T42" s="48"/>
      <c r="U42" s="48"/>
      <c r="V42" s="48"/>
      <c r="W42" s="38"/>
      <c r="X42" s="43"/>
      <c r="Y42" s="44"/>
      <c r="Z42" s="44"/>
      <c r="AA42" s="42"/>
      <c r="AB42" s="46" t="n">
        <v>34523</v>
      </c>
      <c r="AC42" s="45" t="n">
        <v>337</v>
      </c>
      <c r="AD42" s="45" t="n">
        <v>356</v>
      </c>
      <c r="AE42" s="48" t="n">
        <v>305</v>
      </c>
      <c r="AF42" s="48" t="n">
        <v>284</v>
      </c>
      <c r="AG42" s="48" t="n">
        <v>310</v>
      </c>
      <c r="AH42" s="48" t="n">
        <v>333</v>
      </c>
      <c r="AI42" s="48" t="n">
        <v>356</v>
      </c>
      <c r="AJ42" s="48" t="n">
        <v>325</v>
      </c>
      <c r="AK42" s="38" t="n">
        <f aca="false">IF(AJ42&gt;0,AVERAGE(AD42:AJ42),AVERAGE(AC42:AI42))</f>
        <v>324.142857142857</v>
      </c>
      <c r="AL42" s="43" t="n">
        <f aca="false">IF(AJ42&gt;0,AJ42-AI42,"")</f>
        <v>-31</v>
      </c>
      <c r="AM42" s="44" t="n">
        <f aca="false">IF(AJ42&gt;0,AJ42-AK42," ")</f>
        <v>0.857142857142833</v>
      </c>
      <c r="AN42" s="44" t="n">
        <f aca="false">AN41+AK97</f>
        <v>357.714285714286</v>
      </c>
      <c r="AO42" s="46" t="n">
        <v>34523</v>
      </c>
      <c r="AP42" s="45" t="n">
        <v>2007</v>
      </c>
      <c r="AQ42" s="45" t="n">
        <v>2041</v>
      </c>
      <c r="AR42" s="48" t="n">
        <v>1433</v>
      </c>
      <c r="AS42" s="48" t="n">
        <v>1655</v>
      </c>
      <c r="AT42" s="48" t="n">
        <v>2085</v>
      </c>
      <c r="AU42" s="48" t="n">
        <v>2102</v>
      </c>
      <c r="AV42" s="49" t="n">
        <v>1733</v>
      </c>
      <c r="AW42" s="49" t="n">
        <v>1932</v>
      </c>
      <c r="AX42" s="38" t="n">
        <f aca="false">IF(AW42&gt;0,AVERAGE(AQ42:AW42),AVERAGE(AP42:AV42))</f>
        <v>1854.42857142857</v>
      </c>
      <c r="AY42" s="43" t="n">
        <f aca="false">IF(AW42&gt;0,AW42-AV42," ")</f>
        <v>199</v>
      </c>
      <c r="AZ42" s="44" t="n">
        <f aca="false">IF(AW42&gt;0,AW42-AX42," ")</f>
        <v>77.5714285714287</v>
      </c>
      <c r="BA42" s="44" t="n">
        <f aca="false">BA41+AV97</f>
        <v>1943.28571428571</v>
      </c>
    </row>
    <row r="43" customFormat="false" ht="12.75" hidden="false" customHeight="true" outlineLevel="0" collapsed="false">
      <c r="A43" s="46"/>
      <c r="B43" s="45"/>
      <c r="C43" s="45"/>
      <c r="D43" s="48"/>
      <c r="E43" s="48"/>
      <c r="F43" s="48"/>
      <c r="G43" s="48"/>
      <c r="H43" s="48"/>
      <c r="I43" s="48"/>
      <c r="J43" s="38"/>
      <c r="K43" s="43"/>
      <c r="L43" s="44"/>
      <c r="M43" s="44"/>
      <c r="N43" s="46"/>
      <c r="O43" s="48"/>
      <c r="P43" s="48"/>
      <c r="Q43" s="48"/>
      <c r="R43" s="48"/>
      <c r="S43" s="48"/>
      <c r="T43" s="48"/>
      <c r="U43" s="48"/>
      <c r="V43" s="48"/>
      <c r="W43" s="38"/>
      <c r="X43" s="43"/>
      <c r="Y43" s="44"/>
      <c r="Z43" s="44"/>
      <c r="AA43" s="42"/>
      <c r="AB43" s="46" t="n">
        <v>34530</v>
      </c>
      <c r="AC43" s="45" t="n">
        <v>345</v>
      </c>
      <c r="AD43" s="45" t="n">
        <v>365</v>
      </c>
      <c r="AE43" s="48" t="n">
        <v>312</v>
      </c>
      <c r="AF43" s="48" t="n">
        <v>290</v>
      </c>
      <c r="AG43" s="48" t="n">
        <v>321</v>
      </c>
      <c r="AH43" s="48" t="n">
        <v>347</v>
      </c>
      <c r="AI43" s="48" t="n">
        <v>365</v>
      </c>
      <c r="AJ43" s="48" t="n">
        <v>351</v>
      </c>
      <c r="AK43" s="38" t="n">
        <f aca="false">IF(AJ43&gt;0,AVERAGE(AD43:AJ43),AVERAGE(AC43:AI43))</f>
        <v>335.857142857143</v>
      </c>
      <c r="AL43" s="43" t="n">
        <f aca="false">IF(AJ43&gt;0,AJ43-AI43,"")</f>
        <v>-14</v>
      </c>
      <c r="AM43" s="44" t="n">
        <f aca="false">IF(AJ43&gt;0,AJ43-AK43," ")</f>
        <v>15.1428571428572</v>
      </c>
      <c r="AN43" s="44" t="n">
        <f aca="false">AN42+AK98</f>
        <v>369.428571428572</v>
      </c>
      <c r="AO43" s="46" t="n">
        <v>34530</v>
      </c>
      <c r="AP43" s="45" t="n">
        <v>2108</v>
      </c>
      <c r="AQ43" s="45" t="n">
        <v>2112</v>
      </c>
      <c r="AR43" s="48" t="n">
        <v>1527</v>
      </c>
      <c r="AS43" s="48" t="n">
        <v>1742</v>
      </c>
      <c r="AT43" s="48" t="n">
        <v>2178</v>
      </c>
      <c r="AU43" s="48" t="n">
        <v>2161</v>
      </c>
      <c r="AV43" s="49" t="n">
        <v>1803</v>
      </c>
      <c r="AW43" s="49" t="n">
        <v>2042</v>
      </c>
      <c r="AX43" s="38" t="n">
        <f aca="false">IF(AW43&gt;0,AVERAGE(AQ43:AW43),AVERAGE(AP43:AV43))</f>
        <v>1937.85714285714</v>
      </c>
      <c r="AY43" s="43" t="n">
        <f aca="false">IF(AW43&gt;0,AW43-AV43," ")</f>
        <v>239</v>
      </c>
      <c r="AZ43" s="44" t="n">
        <f aca="false">IF(AW43&gt;0,AW43-AX43," ")</f>
        <v>104.142857142857</v>
      </c>
      <c r="BA43" s="44" t="n">
        <f aca="false">BA42+AV98</f>
        <v>2026.71428571429</v>
      </c>
    </row>
    <row r="44" customFormat="false" ht="12.75" hidden="false" customHeight="true" outlineLevel="0" collapsed="false">
      <c r="A44" s="46"/>
      <c r="B44" s="45"/>
      <c r="C44" s="45"/>
      <c r="D44" s="48"/>
      <c r="E44" s="48"/>
      <c r="F44" s="48"/>
      <c r="G44" s="48"/>
      <c r="H44" s="48"/>
      <c r="I44" s="48"/>
      <c r="J44" s="38"/>
      <c r="K44" s="43"/>
      <c r="L44" s="44"/>
      <c r="M44" s="44"/>
      <c r="N44" s="46"/>
      <c r="O44" s="48"/>
      <c r="P44" s="48"/>
      <c r="Q44" s="48"/>
      <c r="R44" s="48"/>
      <c r="S44" s="48"/>
      <c r="T44" s="48"/>
      <c r="U44" s="48"/>
      <c r="V44" s="48"/>
      <c r="W44" s="38"/>
      <c r="X44" s="43"/>
      <c r="Y44" s="44"/>
      <c r="Z44" s="44"/>
      <c r="AA44" s="42"/>
      <c r="AB44" s="46" t="n">
        <v>34537</v>
      </c>
      <c r="AC44" s="45" t="n">
        <v>354</v>
      </c>
      <c r="AD44" s="45" t="n">
        <v>371</v>
      </c>
      <c r="AE44" s="48" t="n">
        <v>318</v>
      </c>
      <c r="AF44" s="48" t="n">
        <v>300</v>
      </c>
      <c r="AG44" s="48" t="n">
        <v>324</v>
      </c>
      <c r="AH44" s="48" t="n">
        <v>355</v>
      </c>
      <c r="AI44" s="48" t="n">
        <v>370</v>
      </c>
      <c r="AJ44" s="48" t="n">
        <v>362</v>
      </c>
      <c r="AK44" s="38" t="n">
        <f aca="false">IF(AJ44&gt;0,AVERAGE(AD44:AJ44),AVERAGE(AC44:AI44))</f>
        <v>342.857142857143</v>
      </c>
      <c r="AL44" s="43" t="n">
        <f aca="false">IF(AJ44&gt;0,AJ44-AI44,"")</f>
        <v>-8</v>
      </c>
      <c r="AM44" s="44" t="n">
        <f aca="false">IF(AJ44&gt;0,AJ44-AK44," ")</f>
        <v>19.1428571428572</v>
      </c>
      <c r="AN44" s="44" t="n">
        <f aca="false">AN43+AK99</f>
        <v>376.428571428572</v>
      </c>
      <c r="AO44" s="46" t="n">
        <v>34537</v>
      </c>
      <c r="AP44" s="45" t="n">
        <v>2186</v>
      </c>
      <c r="AQ44" s="45" t="n">
        <v>2169</v>
      </c>
      <c r="AR44" s="48" t="n">
        <v>1617</v>
      </c>
      <c r="AS44" s="48" t="n">
        <v>1800</v>
      </c>
      <c r="AT44" s="48" t="n">
        <v>2257</v>
      </c>
      <c r="AU44" s="48" t="n">
        <v>2239</v>
      </c>
      <c r="AV44" s="49" t="n">
        <v>1857</v>
      </c>
      <c r="AW44" s="49" t="n">
        <v>2126</v>
      </c>
      <c r="AX44" s="38" t="n">
        <f aca="false">IF(AW44&gt;0,AVERAGE(AQ44:AW44),AVERAGE(AP44:AV44))</f>
        <v>2009.28571428571</v>
      </c>
      <c r="AY44" s="43" t="n">
        <f aca="false">IF(AW44&gt;0,AW44-AV44," ")</f>
        <v>269</v>
      </c>
      <c r="AZ44" s="44" t="n">
        <f aca="false">IF(AW44&gt;0,AW44-AX44," ")</f>
        <v>116.714285714286</v>
      </c>
      <c r="BA44" s="44" t="n">
        <f aca="false">BA43+AV99</f>
        <v>2098.14285714286</v>
      </c>
    </row>
    <row r="45" customFormat="false" ht="12.75" hidden="false" customHeight="true" outlineLevel="0" collapsed="false">
      <c r="A45" s="46"/>
      <c r="B45" s="45"/>
      <c r="C45" s="45"/>
      <c r="D45" s="48"/>
      <c r="E45" s="48"/>
      <c r="F45" s="48"/>
      <c r="G45" s="48"/>
      <c r="H45" s="48"/>
      <c r="I45" s="48"/>
      <c r="J45" s="38"/>
      <c r="K45" s="43"/>
      <c r="L45" s="44"/>
      <c r="M45" s="44"/>
      <c r="N45" s="46"/>
      <c r="O45" s="48"/>
      <c r="P45" s="48"/>
      <c r="Q45" s="48"/>
      <c r="R45" s="48"/>
      <c r="S45" s="48"/>
      <c r="T45" s="48"/>
      <c r="U45" s="48"/>
      <c r="V45" s="48"/>
      <c r="W45" s="38"/>
      <c r="X45" s="43"/>
      <c r="Y45" s="44"/>
      <c r="Z45" s="44"/>
      <c r="AA45" s="42"/>
      <c r="AB45" s="46" t="n">
        <v>34544</v>
      </c>
      <c r="AC45" s="45" t="n">
        <v>359</v>
      </c>
      <c r="AD45" s="45" t="n">
        <v>375</v>
      </c>
      <c r="AE45" s="48" t="n">
        <v>317</v>
      </c>
      <c r="AF45" s="48" t="n">
        <v>304</v>
      </c>
      <c r="AG45" s="48" t="n">
        <v>331</v>
      </c>
      <c r="AH45" s="48" t="n">
        <v>365</v>
      </c>
      <c r="AI45" s="48" t="n">
        <v>368</v>
      </c>
      <c r="AJ45" s="48" t="n">
        <v>372</v>
      </c>
      <c r="AK45" s="38" t="n">
        <f aca="false">IF(AJ45&gt;0,AVERAGE(AD45:AJ45),AVERAGE(AC45:AI45))</f>
        <v>347.428571428571</v>
      </c>
      <c r="AL45" s="43" t="n">
        <f aca="false">IF(AJ45&gt;0,AJ45-AI45,"")</f>
        <v>4</v>
      </c>
      <c r="AM45" s="44" t="n">
        <f aca="false">IF(AJ45&gt;0,AJ45-AK45," ")</f>
        <v>24.5714285714286</v>
      </c>
      <c r="AN45" s="44" t="n">
        <f aca="false">AN44+AK100</f>
        <v>381</v>
      </c>
      <c r="AO45" s="46" t="n">
        <v>34544</v>
      </c>
      <c r="AP45" s="45" t="n">
        <v>2270</v>
      </c>
      <c r="AQ45" s="45" t="n">
        <v>2226</v>
      </c>
      <c r="AR45" s="48" t="n">
        <v>1698</v>
      </c>
      <c r="AS45" s="48" t="n">
        <v>1860</v>
      </c>
      <c r="AT45" s="48" t="n">
        <v>2323</v>
      </c>
      <c r="AU45" s="48" t="n">
        <v>2280</v>
      </c>
      <c r="AV45" s="49" t="n">
        <v>1920</v>
      </c>
      <c r="AW45" s="49" t="n">
        <v>2203</v>
      </c>
      <c r="AX45" s="38" t="n">
        <f aca="false">IF(AW45&gt;0,AVERAGE(AQ45:AW45),AVERAGE(AP45:AV45))</f>
        <v>2072.85714285714</v>
      </c>
      <c r="AY45" s="43" t="n">
        <f aca="false">IF(AW45&gt;0,AW45-AV45," ")</f>
        <v>283</v>
      </c>
      <c r="AZ45" s="44" t="n">
        <f aca="false">IF(AW45&gt;0,AW45-AX45," ")</f>
        <v>130.142857142857</v>
      </c>
      <c r="BA45" s="44" t="n">
        <f aca="false">BA44+AV100</f>
        <v>2161.71428571429</v>
      </c>
    </row>
    <row r="46" customFormat="false" ht="12.75" hidden="false" customHeight="true" outlineLevel="0" collapsed="false">
      <c r="A46" s="46"/>
      <c r="B46" s="45"/>
      <c r="C46" s="45"/>
      <c r="D46" s="48"/>
      <c r="E46" s="48"/>
      <c r="F46" s="48"/>
      <c r="G46" s="48"/>
      <c r="H46" s="48"/>
      <c r="I46" s="48"/>
      <c r="J46" s="38"/>
      <c r="K46" s="43"/>
      <c r="L46" s="44"/>
      <c r="M46" s="44"/>
      <c r="N46" s="46"/>
      <c r="O46" s="48"/>
      <c r="P46" s="48"/>
      <c r="Q46" s="48"/>
      <c r="R46" s="48"/>
      <c r="S46" s="48"/>
      <c r="T46" s="48"/>
      <c r="U46" s="48"/>
      <c r="V46" s="48"/>
      <c r="W46" s="38"/>
      <c r="X46" s="43"/>
      <c r="Y46" s="44"/>
      <c r="Z46" s="44"/>
      <c r="AA46" s="42"/>
      <c r="AB46" s="46" t="n">
        <v>34551</v>
      </c>
      <c r="AC46" s="45" t="n">
        <v>364</v>
      </c>
      <c r="AD46" s="45" t="n">
        <v>376</v>
      </c>
      <c r="AE46" s="48" t="n">
        <v>315</v>
      </c>
      <c r="AF46" s="48" t="n">
        <v>311</v>
      </c>
      <c r="AG46" s="48" t="n">
        <v>337</v>
      </c>
      <c r="AH46" s="48" t="n">
        <v>372</v>
      </c>
      <c r="AI46" s="48" t="n">
        <v>367</v>
      </c>
      <c r="AJ46" s="48" t="n">
        <v>381</v>
      </c>
      <c r="AK46" s="38" t="n">
        <f aca="false">IF(AJ46&gt;0,AVERAGE(AD46:AJ46),AVERAGE(AC46:AI46))</f>
        <v>351.285714285714</v>
      </c>
      <c r="AL46" s="43" t="n">
        <f aca="false">IF(AJ46&gt;0,AJ46-AI46,"")</f>
        <v>14</v>
      </c>
      <c r="AM46" s="44" t="n">
        <f aca="false">IF(AJ46&gt;0,AJ46-AK46," ")</f>
        <v>29.7142857142857</v>
      </c>
      <c r="AN46" s="44" t="n">
        <f aca="false">AN45+AK101</f>
        <v>384.857142857143</v>
      </c>
      <c r="AO46" s="46" t="n">
        <v>34551</v>
      </c>
      <c r="AP46" s="45" t="n">
        <v>2367</v>
      </c>
      <c r="AQ46" s="45" t="n">
        <v>2264</v>
      </c>
      <c r="AR46" s="48" t="n">
        <v>1782</v>
      </c>
      <c r="AS46" s="48" t="n">
        <v>1915</v>
      </c>
      <c r="AT46" s="48" t="n">
        <v>2393</v>
      </c>
      <c r="AU46" s="48" t="n">
        <v>2306</v>
      </c>
      <c r="AV46" s="49" t="n">
        <v>1985</v>
      </c>
      <c r="AW46" s="49" t="n">
        <v>2283</v>
      </c>
      <c r="AX46" s="38" t="n">
        <f aca="false">IF(AW46&gt;0,AVERAGE(AQ46:AW46),AVERAGE(AP46:AV46))</f>
        <v>2132.57142857143</v>
      </c>
      <c r="AY46" s="43" t="n">
        <f aca="false">IF(AW46&gt;0,AW46-AV46," ")</f>
        <v>298</v>
      </c>
      <c r="AZ46" s="44" t="n">
        <f aca="false">IF(AW46&gt;0,AW46-AX46," ")</f>
        <v>150.428571428572</v>
      </c>
      <c r="BA46" s="44" t="n">
        <f aca="false">BA45+AV101</f>
        <v>2221.42857142857</v>
      </c>
      <c r="BB46" s="47"/>
      <c r="BC46" s="47"/>
      <c r="BD46" s="47"/>
    </row>
    <row r="47" customFormat="false" ht="12.75" hidden="false" customHeight="true" outlineLevel="0" collapsed="false">
      <c r="A47" s="46"/>
      <c r="B47" s="45"/>
      <c r="C47" s="45"/>
      <c r="D47" s="48"/>
      <c r="E47" s="48"/>
      <c r="F47" s="48"/>
      <c r="G47" s="48"/>
      <c r="H47" s="48"/>
      <c r="I47" s="48"/>
      <c r="J47" s="38"/>
      <c r="K47" s="43"/>
      <c r="L47" s="44"/>
      <c r="M47" s="44"/>
      <c r="N47" s="46"/>
      <c r="O47" s="48"/>
      <c r="P47" s="48"/>
      <c r="Q47" s="48"/>
      <c r="R47" s="48"/>
      <c r="S47" s="48"/>
      <c r="T47" s="48"/>
      <c r="U47" s="48"/>
      <c r="V47" s="50"/>
      <c r="W47" s="38"/>
      <c r="X47" s="43"/>
      <c r="Y47" s="44"/>
      <c r="Z47" s="44"/>
      <c r="AA47" s="42"/>
      <c r="AB47" s="46" t="n">
        <v>34558</v>
      </c>
      <c r="AC47" s="45" t="n">
        <v>370</v>
      </c>
      <c r="AD47" s="45" t="n">
        <v>379</v>
      </c>
      <c r="AE47" s="48" t="n">
        <v>320</v>
      </c>
      <c r="AF47" s="48" t="n">
        <v>313</v>
      </c>
      <c r="AG47" s="48" t="n">
        <v>344</v>
      </c>
      <c r="AH47" s="48" t="n">
        <v>380</v>
      </c>
      <c r="AI47" s="48" t="n">
        <v>367</v>
      </c>
      <c r="AJ47" s="48" t="n">
        <v>396</v>
      </c>
      <c r="AK47" s="38" t="n">
        <f aca="false">IF(AJ47&gt;0,AVERAGE(AD47:AJ47),AVERAGE(AC47:AI47))</f>
        <v>357</v>
      </c>
      <c r="AL47" s="43" t="n">
        <f aca="false">IF(AJ47&gt;0,AJ47-AI47,"")</f>
        <v>29</v>
      </c>
      <c r="AM47" s="44" t="n">
        <f aca="false">IF(AJ47&gt;0,AJ47-AK47," ")</f>
        <v>39</v>
      </c>
      <c r="AN47" s="44" t="n">
        <f aca="false">AN46+AK102</f>
        <v>390.571428571429</v>
      </c>
      <c r="AO47" s="46" t="n">
        <v>34558</v>
      </c>
      <c r="AP47" s="45" t="n">
        <v>2440</v>
      </c>
      <c r="AQ47" s="45" t="n">
        <v>2320</v>
      </c>
      <c r="AR47" s="48" t="n">
        <v>1862</v>
      </c>
      <c r="AS47" s="48" t="n">
        <v>1993</v>
      </c>
      <c r="AT47" s="48" t="n">
        <v>2468</v>
      </c>
      <c r="AU47" s="48" t="n">
        <v>2351</v>
      </c>
      <c r="AV47" s="51" t="n">
        <v>2037</v>
      </c>
      <c r="AW47" s="52" t="n">
        <v>2333</v>
      </c>
      <c r="AX47" s="38" t="n">
        <f aca="false">IF(AW47&gt;0,AVERAGE(AQ47:AW47),AVERAGE(AP47:AV47))</f>
        <v>2194.85714285714</v>
      </c>
      <c r="AY47" s="43" t="n">
        <f aca="false">IF(AW47&gt;0,AW47-AV47," ")</f>
        <v>296</v>
      </c>
      <c r="AZ47" s="44" t="n">
        <f aca="false">IF(AW47&gt;0,AW47-AX47," ")</f>
        <v>138.142857142857</v>
      </c>
      <c r="BA47" s="44" t="n">
        <f aca="false">BA46+AV102</f>
        <v>2283.71428571429</v>
      </c>
    </row>
    <row r="48" customFormat="false" ht="12.75" hidden="false" customHeight="true" outlineLevel="0" collapsed="false">
      <c r="A48" s="46"/>
      <c r="B48" s="45"/>
      <c r="C48" s="45"/>
      <c r="D48" s="48"/>
      <c r="E48" s="48"/>
      <c r="F48" s="48"/>
      <c r="G48" s="48"/>
      <c r="H48" s="48"/>
      <c r="I48" s="48"/>
      <c r="J48" s="38"/>
      <c r="K48" s="43"/>
      <c r="L48" s="44"/>
      <c r="M48" s="44"/>
      <c r="N48" s="46"/>
      <c r="O48" s="48"/>
      <c r="P48" s="48"/>
      <c r="Q48" s="48"/>
      <c r="R48" s="48"/>
      <c r="S48" s="48"/>
      <c r="T48" s="48"/>
      <c r="U48" s="48"/>
      <c r="V48" s="48"/>
      <c r="W48" s="38"/>
      <c r="X48" s="43"/>
      <c r="Y48" s="44"/>
      <c r="Z48" s="44"/>
      <c r="AA48" s="42"/>
      <c r="AB48" s="46" t="n">
        <v>34565</v>
      </c>
      <c r="AC48" s="45" t="n">
        <v>376</v>
      </c>
      <c r="AD48" s="45" t="n">
        <v>382</v>
      </c>
      <c r="AE48" s="48" t="n">
        <v>316</v>
      </c>
      <c r="AF48" s="48" t="n">
        <v>320</v>
      </c>
      <c r="AG48" s="48" t="n">
        <v>351</v>
      </c>
      <c r="AH48" s="48" t="n">
        <v>387</v>
      </c>
      <c r="AI48" s="48" t="n">
        <v>366</v>
      </c>
      <c r="AJ48" s="48" t="n">
        <v>402</v>
      </c>
      <c r="AK48" s="38" t="n">
        <f aca="false">IF(AJ48&gt;0,AVERAGE(AD48:AJ48),AVERAGE(AC48:AI48))</f>
        <v>360.571428571429</v>
      </c>
      <c r="AL48" s="43" t="n">
        <f aca="false">IF(AJ48&gt;0,AJ48-AI48,"")</f>
        <v>36</v>
      </c>
      <c r="AM48" s="44" t="n">
        <f aca="false">IF(AJ48&gt;0,AJ48-AK48," ")</f>
        <v>41.4285714285714</v>
      </c>
      <c r="AN48" s="44" t="n">
        <f aca="false">AN47+AK103</f>
        <v>394.142857142857</v>
      </c>
      <c r="AO48" s="46" t="n">
        <v>34565</v>
      </c>
      <c r="AP48" s="45" t="n">
        <v>2539</v>
      </c>
      <c r="AQ48" s="45" t="n">
        <v>2357</v>
      </c>
      <c r="AR48" s="48" t="n">
        <v>1955</v>
      </c>
      <c r="AS48" s="48" t="n">
        <v>2063</v>
      </c>
      <c r="AT48" s="48" t="n">
        <v>2544</v>
      </c>
      <c r="AU48" s="48" t="n">
        <v>2402</v>
      </c>
      <c r="AV48" s="49" t="n">
        <v>2092</v>
      </c>
      <c r="AW48" s="51" t="n">
        <v>2419</v>
      </c>
      <c r="AX48" s="38" t="n">
        <f aca="false">IF(AW48&gt;0,AVERAGE(AQ48:AW48),AVERAGE(AP48:AV48))</f>
        <v>2261.71428571429</v>
      </c>
      <c r="AY48" s="43" t="n">
        <f aca="false">IF(AW48&gt;0,AW48-AV48," ")</f>
        <v>327</v>
      </c>
      <c r="AZ48" s="44" t="n">
        <f aca="false">IF(AW48&gt;0,AW48-AX48," ")</f>
        <v>157.285714285714</v>
      </c>
      <c r="BA48" s="44" t="n">
        <f aca="false">BA47+AV103</f>
        <v>2350.57142857143</v>
      </c>
    </row>
    <row r="49" customFormat="false" ht="12.75" hidden="false" customHeight="true" outlineLevel="0" collapsed="false">
      <c r="A49" s="46"/>
      <c r="B49" s="45"/>
      <c r="C49" s="45"/>
      <c r="D49" s="48"/>
      <c r="E49" s="48"/>
      <c r="F49" s="48"/>
      <c r="G49" s="48"/>
      <c r="H49" s="48"/>
      <c r="I49" s="48"/>
      <c r="J49" s="38"/>
      <c r="K49" s="43"/>
      <c r="L49" s="44"/>
      <c r="M49" s="44"/>
      <c r="N49" s="46"/>
      <c r="O49" s="48"/>
      <c r="P49" s="48"/>
      <c r="Q49" s="48"/>
      <c r="R49" s="48"/>
      <c r="S49" s="48"/>
      <c r="T49" s="48"/>
      <c r="U49" s="48"/>
      <c r="V49" s="48"/>
      <c r="W49" s="38"/>
      <c r="X49" s="43"/>
      <c r="Y49" s="44"/>
      <c r="Z49" s="44"/>
      <c r="AA49" s="42"/>
      <c r="AB49" s="46" t="n">
        <v>34572</v>
      </c>
      <c r="AC49" s="45" t="n">
        <v>384</v>
      </c>
      <c r="AD49" s="45" t="n">
        <v>386</v>
      </c>
      <c r="AE49" s="48" t="n">
        <v>315</v>
      </c>
      <c r="AF49" s="48" t="n">
        <v>325</v>
      </c>
      <c r="AG49" s="48" t="n">
        <v>361</v>
      </c>
      <c r="AH49" s="48" t="n">
        <v>392</v>
      </c>
      <c r="AI49" s="48" t="n">
        <v>361</v>
      </c>
      <c r="AJ49" s="48" t="n">
        <v>411</v>
      </c>
      <c r="AK49" s="38" t="n">
        <f aca="false">IF(AJ49&gt;0,AVERAGE(AD49:AJ49),AVERAGE(AC49:AI49))</f>
        <v>364.428571428571</v>
      </c>
      <c r="AL49" s="43" t="n">
        <f aca="false">IF(AJ49&gt;0,AJ49-AI49,"")</f>
        <v>50</v>
      </c>
      <c r="AM49" s="44" t="n">
        <f aca="false">IF(AJ49&gt;0,AJ49-AK49," ")</f>
        <v>46.5714285714286</v>
      </c>
      <c r="AN49" s="44" t="n">
        <f aca="false">AN48+AK104</f>
        <v>398</v>
      </c>
      <c r="AO49" s="46" t="n">
        <v>34572</v>
      </c>
      <c r="AP49" s="45" t="n">
        <v>2624</v>
      </c>
      <c r="AQ49" s="45" t="n">
        <v>2416</v>
      </c>
      <c r="AR49" s="48" t="n">
        <v>2026</v>
      </c>
      <c r="AS49" s="48" t="n">
        <v>2128</v>
      </c>
      <c r="AT49" s="48" t="n">
        <v>2615</v>
      </c>
      <c r="AU49" s="48" t="n">
        <v>2452</v>
      </c>
      <c r="AV49" s="49" t="n">
        <v>2144</v>
      </c>
      <c r="AW49" s="49" t="n">
        <v>2495</v>
      </c>
      <c r="AX49" s="38" t="n">
        <f aca="false">IF(AW49&gt;0,AVERAGE(AQ49:AW49),AVERAGE(AP49:AV49))</f>
        <v>2325.14285714286</v>
      </c>
      <c r="AY49" s="43" t="n">
        <f aca="false">IF(AW49&gt;0,AW49-AV49," ")</f>
        <v>351</v>
      </c>
      <c r="AZ49" s="44" t="n">
        <f aca="false">IF(AW49&gt;0,AW49-AX49," ")</f>
        <v>169.857142857143</v>
      </c>
      <c r="BA49" s="44" t="n">
        <f aca="false">BA48+AV104</f>
        <v>2414</v>
      </c>
    </row>
    <row r="50" customFormat="false" ht="12.75" hidden="false" customHeight="true" outlineLevel="0" collapsed="false">
      <c r="A50" s="46"/>
      <c r="B50" s="45"/>
      <c r="C50" s="45"/>
      <c r="D50" s="48"/>
      <c r="E50" s="48"/>
      <c r="F50" s="48"/>
      <c r="G50" s="48"/>
      <c r="H50" s="48"/>
      <c r="I50" s="48"/>
      <c r="J50" s="38"/>
      <c r="K50" s="43"/>
      <c r="L50" s="44"/>
      <c r="M50" s="44"/>
      <c r="N50" s="46"/>
      <c r="O50" s="48"/>
      <c r="P50" s="48"/>
      <c r="Q50" s="48"/>
      <c r="R50" s="48"/>
      <c r="S50" s="48"/>
      <c r="T50" s="48"/>
      <c r="U50" s="48"/>
      <c r="V50" s="48"/>
      <c r="W50" s="38"/>
      <c r="X50" s="43"/>
      <c r="Y50" s="44"/>
      <c r="Z50" s="44"/>
      <c r="AA50" s="42"/>
      <c r="AB50" s="46" t="n">
        <v>34579</v>
      </c>
      <c r="AC50" s="45" t="n">
        <v>392</v>
      </c>
      <c r="AD50" s="45" t="n">
        <v>387</v>
      </c>
      <c r="AE50" s="48" t="n">
        <v>314</v>
      </c>
      <c r="AF50" s="48" t="n">
        <v>331</v>
      </c>
      <c r="AG50" s="48" t="n">
        <v>368</v>
      </c>
      <c r="AH50" s="48" t="n">
        <v>390</v>
      </c>
      <c r="AI50" s="48" t="n">
        <v>360</v>
      </c>
      <c r="AJ50" s="48" t="n">
        <v>418</v>
      </c>
      <c r="AK50" s="38" t="n">
        <f aca="false">IF(AJ50&gt;0,AVERAGE(AD50:AJ50),AVERAGE(AC50:AI50))</f>
        <v>366.857142857143</v>
      </c>
      <c r="AL50" s="43" t="n">
        <f aca="false">IF(AJ50&gt;0,AJ50-AI50,"")</f>
        <v>58</v>
      </c>
      <c r="AM50" s="44" t="n">
        <f aca="false">IF(AJ50&gt;0,AJ50-AK50," ")</f>
        <v>51.1428571428572</v>
      </c>
      <c r="AN50" s="44" t="n">
        <f aca="false">AN49+AK105</f>
        <v>400.428571428571</v>
      </c>
      <c r="AO50" s="46" t="n">
        <v>34579</v>
      </c>
      <c r="AP50" s="45" t="n">
        <v>2707</v>
      </c>
      <c r="AQ50" s="45" t="n">
        <v>2467</v>
      </c>
      <c r="AR50" s="48" t="n">
        <v>2120</v>
      </c>
      <c r="AS50" s="48" t="n">
        <v>2212</v>
      </c>
      <c r="AT50" s="48" t="n">
        <v>2672</v>
      </c>
      <c r="AU50" s="48" t="n">
        <v>2521</v>
      </c>
      <c r="AV50" s="49" t="n">
        <v>2186</v>
      </c>
      <c r="AW50" s="49" t="n">
        <v>2572</v>
      </c>
      <c r="AX50" s="38" t="n">
        <f aca="false">IF(AW50&gt;0,AVERAGE(AQ50:AW50),AVERAGE(AP50:AV50))</f>
        <v>2392.85714285714</v>
      </c>
      <c r="AY50" s="43" t="n">
        <f aca="false">IF(AW50&gt;0,AW50-AV50," ")</f>
        <v>386</v>
      </c>
      <c r="AZ50" s="44" t="n">
        <f aca="false">IF(AW50&gt;0,AW50-AX50," ")</f>
        <v>179.142857142857</v>
      </c>
      <c r="BA50" s="44" t="n">
        <f aca="false">BA49+AV105</f>
        <v>2481.71428571429</v>
      </c>
    </row>
    <row r="51" customFormat="false" ht="12.75" hidden="false" customHeight="true" outlineLevel="0" collapsed="false">
      <c r="A51" s="46"/>
      <c r="B51" s="45"/>
      <c r="C51" s="45"/>
      <c r="D51" s="48"/>
      <c r="E51" s="48"/>
      <c r="F51" s="48"/>
      <c r="G51" s="48"/>
      <c r="H51" s="48"/>
      <c r="I51" s="48"/>
      <c r="J51" s="38"/>
      <c r="K51" s="43"/>
      <c r="L51" s="44"/>
      <c r="M51" s="44"/>
      <c r="N51" s="46"/>
      <c r="O51" s="48"/>
      <c r="P51" s="48"/>
      <c r="Q51" s="48"/>
      <c r="R51" s="48"/>
      <c r="S51" s="48"/>
      <c r="T51" s="48"/>
      <c r="U51" s="48"/>
      <c r="V51" s="48"/>
      <c r="W51" s="38"/>
      <c r="X51" s="43"/>
      <c r="Y51" s="44"/>
      <c r="Z51" s="44"/>
      <c r="AA51" s="42"/>
      <c r="AB51" s="46" t="n">
        <v>34586</v>
      </c>
      <c r="AC51" s="45" t="n">
        <v>407</v>
      </c>
      <c r="AD51" s="45" t="n">
        <v>390</v>
      </c>
      <c r="AE51" s="48" t="n">
        <v>321</v>
      </c>
      <c r="AF51" s="48" t="n">
        <v>337</v>
      </c>
      <c r="AG51" s="48" t="n">
        <v>369</v>
      </c>
      <c r="AH51" s="48" t="n">
        <v>396</v>
      </c>
      <c r="AI51" s="48" t="n">
        <v>365</v>
      </c>
      <c r="AJ51" s="48" t="n">
        <v>428</v>
      </c>
      <c r="AK51" s="38" t="n">
        <f aca="false">IF(AJ51&gt;0,AVERAGE(AD51:AJ51),AVERAGE(AC51:AI51))</f>
        <v>372.285714285714</v>
      </c>
      <c r="AL51" s="43" t="n">
        <f aca="false">IF(AJ51&gt;0,AJ51-AI51,"")</f>
        <v>63</v>
      </c>
      <c r="AM51" s="44" t="n">
        <f aca="false">IF(AJ51&gt;0,AJ51-AK51," ")</f>
        <v>55.7142857142857</v>
      </c>
      <c r="AN51" s="44" t="n">
        <f aca="false">AN50+AK106</f>
        <v>405.857142857143</v>
      </c>
      <c r="AO51" s="46" t="n">
        <v>34586</v>
      </c>
      <c r="AP51" s="45" t="n">
        <v>2783</v>
      </c>
      <c r="AQ51" s="45" t="n">
        <v>2543</v>
      </c>
      <c r="AR51" s="48" t="n">
        <v>2218</v>
      </c>
      <c r="AS51" s="48" t="n">
        <v>2308</v>
      </c>
      <c r="AT51" s="48" t="n">
        <v>2707</v>
      </c>
      <c r="AU51" s="48" t="n">
        <v>2587</v>
      </c>
      <c r="AV51" s="49" t="n">
        <v>2258</v>
      </c>
      <c r="AW51" s="49" t="n">
        <v>2667</v>
      </c>
      <c r="AX51" s="38" t="n">
        <f aca="false">IF(AW51&gt;0,AVERAGE(AQ51:AW51),AVERAGE(AP51:AV51))</f>
        <v>2469.71428571429</v>
      </c>
      <c r="AY51" s="43" t="n">
        <f aca="false">IF(AW51&gt;0,AW51-AV51," ")</f>
        <v>409</v>
      </c>
      <c r="AZ51" s="44" t="n">
        <f aca="false">IF(AW51&gt;0,AW51-AX51," ")</f>
        <v>197.285714285714</v>
      </c>
      <c r="BA51" s="44" t="n">
        <f aca="false">BA50+AV106</f>
        <v>2558.57142857143</v>
      </c>
    </row>
    <row r="52" customFormat="false" ht="12.75" hidden="false" customHeight="true" outlineLevel="0" collapsed="false">
      <c r="A52" s="46"/>
      <c r="B52" s="45"/>
      <c r="C52" s="45"/>
      <c r="D52" s="48"/>
      <c r="E52" s="48"/>
      <c r="F52" s="48"/>
      <c r="G52" s="48"/>
      <c r="H52" s="53"/>
      <c r="I52" s="48"/>
      <c r="J52" s="38"/>
      <c r="K52" s="43"/>
      <c r="L52" s="44"/>
      <c r="M52" s="44"/>
      <c r="N52" s="46"/>
      <c r="O52" s="48"/>
      <c r="P52" s="48"/>
      <c r="Q52" s="48"/>
      <c r="R52" s="48"/>
      <c r="S52" s="48"/>
      <c r="T52" s="48"/>
      <c r="U52" s="48"/>
      <c r="V52" s="48"/>
      <c r="W52" s="38"/>
      <c r="X52" s="43"/>
      <c r="Y52" s="44"/>
      <c r="Z52" s="44"/>
      <c r="AA52" s="42"/>
      <c r="AB52" s="46" t="n">
        <v>34593</v>
      </c>
      <c r="AC52" s="45" t="n">
        <v>418</v>
      </c>
      <c r="AD52" s="45" t="n">
        <v>397</v>
      </c>
      <c r="AE52" s="48" t="n">
        <v>324</v>
      </c>
      <c r="AF52" s="48" t="n">
        <v>339</v>
      </c>
      <c r="AG52" s="48" t="n">
        <v>379</v>
      </c>
      <c r="AH52" s="48" t="n">
        <v>404</v>
      </c>
      <c r="AI52" s="48" t="n">
        <v>367</v>
      </c>
      <c r="AJ52" s="48" t="n">
        <v>438</v>
      </c>
      <c r="AK52" s="38" t="n">
        <f aca="false">IF(AJ52&gt;0,AVERAGE(AD52:AJ52),AVERAGE(AC52:AI52))</f>
        <v>378.285714285714</v>
      </c>
      <c r="AL52" s="43" t="n">
        <f aca="false">IF(AJ52&gt;0,AJ52-AI52,"")</f>
        <v>71</v>
      </c>
      <c r="AM52" s="44" t="n">
        <f aca="false">IF(AJ52&gt;0,AJ52-AK52," ")</f>
        <v>59.7142857142857</v>
      </c>
      <c r="AN52" s="44" t="n">
        <f aca="false">AN51+AK107</f>
        <v>411.857142857143</v>
      </c>
      <c r="AO52" s="46" t="n">
        <v>34593</v>
      </c>
      <c r="AP52" s="45" t="n">
        <v>2850</v>
      </c>
      <c r="AQ52" s="45" t="n">
        <v>2614</v>
      </c>
      <c r="AR52" s="48" t="n">
        <v>2302</v>
      </c>
      <c r="AS52" s="48" t="n">
        <v>2396</v>
      </c>
      <c r="AT52" s="48" t="n">
        <v>2777</v>
      </c>
      <c r="AU52" s="48" t="n">
        <v>2668</v>
      </c>
      <c r="AV52" s="49" t="n">
        <v>2325</v>
      </c>
      <c r="AW52" s="49" t="n">
        <v>2757</v>
      </c>
      <c r="AX52" s="38" t="n">
        <f aca="false">IF(AW52&gt;0,AVERAGE(AQ52:AW52),AVERAGE(AP52:AV52))</f>
        <v>2548.42857142857</v>
      </c>
      <c r="AY52" s="43" t="n">
        <f aca="false">IF(AW52&gt;0,AW52-AV52," ")</f>
        <v>432</v>
      </c>
      <c r="AZ52" s="44" t="n">
        <f aca="false">IF(AW52&gt;0,AW52-AX52," ")</f>
        <v>208.571428571428</v>
      </c>
      <c r="BA52" s="44" t="n">
        <f aca="false">BA51+AV107</f>
        <v>2637.28571428571</v>
      </c>
      <c r="BB52" s="47"/>
      <c r="BC52" s="47"/>
      <c r="BD52" s="47"/>
    </row>
    <row r="53" customFormat="false" ht="12.75" hidden="false" customHeight="true" outlineLevel="0" collapsed="false">
      <c r="A53" s="46"/>
      <c r="B53" s="45"/>
      <c r="C53" s="45"/>
      <c r="D53" s="48"/>
      <c r="E53" s="48"/>
      <c r="F53" s="48"/>
      <c r="G53" s="48"/>
      <c r="H53" s="53"/>
      <c r="I53" s="53"/>
      <c r="J53" s="38"/>
      <c r="K53" s="43"/>
      <c r="L53" s="44"/>
      <c r="M53" s="44"/>
      <c r="N53" s="46"/>
      <c r="O53" s="48"/>
      <c r="P53" s="48"/>
      <c r="Q53" s="48"/>
      <c r="R53" s="48"/>
      <c r="S53" s="48"/>
      <c r="T53" s="48"/>
      <c r="U53" s="53"/>
      <c r="V53" s="48"/>
      <c r="W53" s="38"/>
      <c r="X53" s="43"/>
      <c r="Y53" s="44"/>
      <c r="Z53" s="44"/>
      <c r="AA53" s="42"/>
      <c r="AB53" s="46" t="n">
        <v>34600</v>
      </c>
      <c r="AC53" s="45" t="n">
        <v>416</v>
      </c>
      <c r="AD53" s="45" t="n">
        <v>401</v>
      </c>
      <c r="AE53" s="48" t="n">
        <v>330</v>
      </c>
      <c r="AF53" s="48" t="n">
        <v>346</v>
      </c>
      <c r="AG53" s="48" t="n">
        <v>390</v>
      </c>
      <c r="AH53" s="48" t="n">
        <v>412</v>
      </c>
      <c r="AI53" s="53" t="n">
        <v>369</v>
      </c>
      <c r="AJ53" s="48" t="n">
        <v>446</v>
      </c>
      <c r="AK53" s="38" t="n">
        <f aca="false">IF(AJ53&gt;0,AVERAGE(AD53:AJ53),AVERAGE(AC53:AI53))</f>
        <v>384.857142857143</v>
      </c>
      <c r="AL53" s="43" t="n">
        <f aca="false">IF(AJ53&gt;0,AJ53-AI53,"")</f>
        <v>77</v>
      </c>
      <c r="AM53" s="44" t="n">
        <f aca="false">IF(AJ53&gt;0,AJ53-AK53," ")</f>
        <v>61.1428571428572</v>
      </c>
      <c r="AN53" s="44" t="n">
        <f aca="false">AN52+AK108</f>
        <v>418.428571428571</v>
      </c>
      <c r="AO53" s="46" t="n">
        <v>34600</v>
      </c>
      <c r="AP53" s="45" t="n">
        <v>2904</v>
      </c>
      <c r="AQ53" s="45" t="n">
        <v>2683</v>
      </c>
      <c r="AR53" s="48" t="n">
        <v>2391</v>
      </c>
      <c r="AS53" s="48" t="n">
        <v>2469</v>
      </c>
      <c r="AT53" s="48" t="n">
        <v>2829</v>
      </c>
      <c r="AU53" s="48" t="n">
        <v>2746</v>
      </c>
      <c r="AV53" s="54" t="n">
        <v>2402</v>
      </c>
      <c r="AW53" s="49" t="n">
        <v>2848</v>
      </c>
      <c r="AX53" s="38" t="n">
        <f aca="false">IF(AW53&gt;0,AVERAGE(AQ53:AW53),AVERAGE(AP53:AV53))</f>
        <v>2624</v>
      </c>
      <c r="AY53" s="43" t="n">
        <f aca="false">IF(AW53&gt;0,AW53-AV53," ")</f>
        <v>446</v>
      </c>
      <c r="AZ53" s="44" t="n">
        <f aca="false">IF(AW53&gt;0,AW53-AX53," ")</f>
        <v>224</v>
      </c>
      <c r="BA53" s="44" t="n">
        <f aca="false">BA52+AV108</f>
        <v>2712.85714285714</v>
      </c>
    </row>
    <row r="54" customFormat="false" ht="12.75" hidden="false" customHeight="true" outlineLevel="0" collapsed="false">
      <c r="A54" s="46"/>
      <c r="B54" s="45"/>
      <c r="C54" s="45"/>
      <c r="D54" s="48"/>
      <c r="E54" s="48"/>
      <c r="F54" s="48"/>
      <c r="G54" s="48"/>
      <c r="H54" s="53"/>
      <c r="I54" s="48"/>
      <c r="J54" s="38"/>
      <c r="K54" s="43"/>
      <c r="L54" s="44"/>
      <c r="M54" s="44"/>
      <c r="N54" s="46"/>
      <c r="O54" s="48"/>
      <c r="P54" s="48"/>
      <c r="Q54" s="48"/>
      <c r="R54" s="48"/>
      <c r="S54" s="48"/>
      <c r="T54" s="48"/>
      <c r="U54" s="53"/>
      <c r="V54" s="48"/>
      <c r="W54" s="38"/>
      <c r="X54" s="43"/>
      <c r="Y54" s="44"/>
      <c r="Z54" s="44"/>
      <c r="AA54" s="42"/>
      <c r="AB54" s="46" t="n">
        <v>34607</v>
      </c>
      <c r="AC54" s="45" t="n">
        <v>413</v>
      </c>
      <c r="AD54" s="45" t="n">
        <v>406</v>
      </c>
      <c r="AE54" s="48" t="n">
        <v>330</v>
      </c>
      <c r="AF54" s="48" t="n">
        <v>352</v>
      </c>
      <c r="AG54" s="48" t="n">
        <v>394</v>
      </c>
      <c r="AH54" s="48" t="n">
        <v>419</v>
      </c>
      <c r="AI54" s="53" t="n">
        <v>372</v>
      </c>
      <c r="AJ54" s="48"/>
      <c r="AK54" s="38" t="n">
        <f aca="false">IF(AJ54&gt;0,AVERAGE(AD54:AJ54),AVERAGE(AC54:AI54))</f>
        <v>383.714285714286</v>
      </c>
      <c r="AL54" s="43" t="str">
        <f aca="false">IF(AJ54&gt;0,AJ54-AI54,"")</f>
        <v/>
      </c>
      <c r="AM54" s="44" t="str">
        <f aca="false">IF(AJ54&gt;0,AJ54-AK54," ")</f>
        <v> </v>
      </c>
      <c r="AN54" s="44" t="n">
        <f aca="false">AN53+AK109</f>
        <v>421.571428571429</v>
      </c>
      <c r="AO54" s="46" t="n">
        <v>34607</v>
      </c>
      <c r="AP54" s="45" t="n">
        <v>2952</v>
      </c>
      <c r="AQ54" s="45" t="n">
        <v>2750</v>
      </c>
      <c r="AR54" s="48" t="n">
        <v>2475</v>
      </c>
      <c r="AS54" s="48" t="n">
        <v>2556</v>
      </c>
      <c r="AT54" s="48" t="n">
        <v>2870</v>
      </c>
      <c r="AU54" s="48" t="n">
        <v>2825</v>
      </c>
      <c r="AV54" s="54" t="n">
        <v>2480</v>
      </c>
      <c r="AW54" s="49"/>
      <c r="AX54" s="38" t="n">
        <f aca="false">IF(AW54&gt;0,AVERAGE(AQ54:AW54),AVERAGE(AP54:AV54))</f>
        <v>2701.14285714286</v>
      </c>
      <c r="AY54" s="43" t="str">
        <f aca="false">IF(AW54&gt;0,AW54-AV54," ")</f>
        <v> </v>
      </c>
      <c r="AZ54" s="44" t="str">
        <f aca="false">IF(AW54&gt;0,AW54-AX54," ")</f>
        <v> </v>
      </c>
      <c r="BA54" s="44" t="n">
        <f aca="false">BA53+AV109</f>
        <v>2782</v>
      </c>
    </row>
    <row r="55" customFormat="false" ht="12.75" hidden="false" customHeight="true" outlineLevel="0" collapsed="false">
      <c r="A55" s="46"/>
      <c r="B55" s="45"/>
      <c r="C55" s="45"/>
      <c r="D55" s="48"/>
      <c r="E55" s="48"/>
      <c r="F55" s="48"/>
      <c r="G55" s="48"/>
      <c r="H55" s="53"/>
      <c r="I55" s="48"/>
      <c r="J55" s="38"/>
      <c r="K55" s="43"/>
      <c r="L55" s="44"/>
      <c r="M55" s="44"/>
      <c r="N55" s="46"/>
      <c r="O55" s="48"/>
      <c r="P55" s="48"/>
      <c r="Q55" s="48"/>
      <c r="R55" s="48"/>
      <c r="S55" s="48"/>
      <c r="T55" s="48"/>
      <c r="U55" s="53"/>
      <c r="V55" s="48"/>
      <c r="W55" s="38"/>
      <c r="X55" s="43"/>
      <c r="Y55" s="44"/>
      <c r="Z55" s="44"/>
      <c r="AA55" s="42"/>
      <c r="AB55" s="46" t="n">
        <v>34614</v>
      </c>
      <c r="AC55" s="45" t="n">
        <v>420</v>
      </c>
      <c r="AD55" s="45" t="n">
        <v>411</v>
      </c>
      <c r="AE55" s="48" t="n">
        <v>333</v>
      </c>
      <c r="AF55" s="48" t="n">
        <v>357</v>
      </c>
      <c r="AG55" s="48" t="n">
        <v>406</v>
      </c>
      <c r="AH55" s="48" t="n">
        <v>421</v>
      </c>
      <c r="AI55" s="53" t="n">
        <v>375</v>
      </c>
      <c r="AJ55" s="48"/>
      <c r="AK55" s="38" t="n">
        <f aca="false">IF(AJ55&gt;0,AVERAGE(AD55:AJ55),AVERAGE(AC55:AI55))</f>
        <v>389</v>
      </c>
      <c r="AL55" s="43" t="str">
        <f aca="false">IF(AJ55&gt;0,AJ55-AI55,"")</f>
        <v/>
      </c>
      <c r="AM55" s="44" t="str">
        <f aca="false">IF(AJ55&gt;0,AJ55-AK55," ")</f>
        <v> </v>
      </c>
      <c r="AN55" s="44" t="n">
        <f aca="false">AN54+AK110</f>
        <v>426.857142857143</v>
      </c>
      <c r="AO55" s="46" t="n">
        <v>34614</v>
      </c>
      <c r="AP55" s="45" t="n">
        <v>2997</v>
      </c>
      <c r="AQ55" s="45" t="n">
        <v>2798</v>
      </c>
      <c r="AR55" s="48" t="n">
        <v>2569</v>
      </c>
      <c r="AS55" s="48" t="n">
        <v>2643</v>
      </c>
      <c r="AT55" s="48" t="n">
        <v>2911</v>
      </c>
      <c r="AU55" s="48" t="n">
        <v>2887</v>
      </c>
      <c r="AV55" s="54" t="n">
        <v>2542</v>
      </c>
      <c r="AW55" s="49"/>
      <c r="AX55" s="38" t="n">
        <f aca="false">IF(AW55&gt;0,AVERAGE(AQ55:AW55),AVERAGE(AP55:AV55))</f>
        <v>2763.85714285714</v>
      </c>
      <c r="AY55" s="43" t="str">
        <f aca="false">IF(AW55&gt;0,AW55-AV55," ")</f>
        <v> </v>
      </c>
      <c r="AZ55" s="44" t="str">
        <f aca="false">IF(AW55&gt;0,AW55-AX55," ")</f>
        <v> </v>
      </c>
      <c r="BA55" s="44" t="n">
        <f aca="false">BA54+AV110</f>
        <v>2844.71428571429</v>
      </c>
    </row>
    <row r="56" customFormat="false" ht="12.75" hidden="false" customHeight="true" outlineLevel="0" collapsed="false">
      <c r="A56" s="46"/>
      <c r="B56" s="45"/>
      <c r="C56" s="45"/>
      <c r="D56" s="48"/>
      <c r="E56" s="48"/>
      <c r="F56" s="48"/>
      <c r="G56" s="48"/>
      <c r="H56" s="53"/>
      <c r="I56" s="48"/>
      <c r="J56" s="38"/>
      <c r="K56" s="43"/>
      <c r="L56" s="44"/>
      <c r="M56" s="44"/>
      <c r="N56" s="46"/>
      <c r="O56" s="48"/>
      <c r="P56" s="48"/>
      <c r="Q56" s="48"/>
      <c r="R56" s="48"/>
      <c r="S56" s="48"/>
      <c r="T56" s="48"/>
      <c r="U56" s="53"/>
      <c r="V56" s="48"/>
      <c r="W56" s="38"/>
      <c r="X56" s="43"/>
      <c r="Y56" s="43"/>
      <c r="Z56" s="44"/>
      <c r="AA56" s="42"/>
      <c r="AB56" s="46" t="n">
        <v>34621</v>
      </c>
      <c r="AC56" s="45" t="n">
        <v>422</v>
      </c>
      <c r="AD56" s="45" t="n">
        <v>418</v>
      </c>
      <c r="AE56" s="48" t="n">
        <v>336</v>
      </c>
      <c r="AF56" s="48" t="n">
        <v>363</v>
      </c>
      <c r="AG56" s="48" t="n">
        <v>412</v>
      </c>
      <c r="AH56" s="48" t="n">
        <v>428</v>
      </c>
      <c r="AI56" s="53" t="n">
        <v>378</v>
      </c>
      <c r="AJ56" s="48"/>
      <c r="AK56" s="38" t="n">
        <f aca="false">IF(AJ56&gt;0,AVERAGE(AD56:AJ56),AVERAGE(AC56:AI56))</f>
        <v>393.857142857143</v>
      </c>
      <c r="AL56" s="43" t="str">
        <f aca="false">IF(AJ56&gt;0,AJ56-AI56,"")</f>
        <v/>
      </c>
      <c r="AM56" s="44" t="str">
        <f aca="false">IF(AJ56&gt;0,AJ56-AK56," ")</f>
        <v> </v>
      </c>
      <c r="AN56" s="44" t="n">
        <f aca="false">AN55+AK111</f>
        <v>431.714285714286</v>
      </c>
      <c r="AO56" s="46" t="n">
        <v>34621</v>
      </c>
      <c r="AP56" s="45" t="n">
        <v>3021</v>
      </c>
      <c r="AQ56" s="45" t="n">
        <v>2868</v>
      </c>
      <c r="AR56" s="48" t="n">
        <v>2607</v>
      </c>
      <c r="AS56" s="48" t="n">
        <v>2720</v>
      </c>
      <c r="AT56" s="48" t="n">
        <v>2952</v>
      </c>
      <c r="AU56" s="48" t="n">
        <v>2936</v>
      </c>
      <c r="AV56" s="54" t="n">
        <v>2571</v>
      </c>
      <c r="AW56" s="49"/>
      <c r="AX56" s="38" t="n">
        <f aca="false">IF(AW56&gt;0,AVERAGE(AQ56:AW56),AVERAGE(AP56:AV56))</f>
        <v>2810.71428571429</v>
      </c>
      <c r="AY56" s="43" t="str">
        <f aca="false">IF(AW56&gt;0,AW56-AV56," ")</f>
        <v> </v>
      </c>
      <c r="AZ56" s="44" t="str">
        <f aca="false">IF(AW56&gt;0,AW56-AX56," ")</f>
        <v> </v>
      </c>
      <c r="BA56" s="44" t="n">
        <f aca="false">BA55+AV111</f>
        <v>2891.57142857143</v>
      </c>
    </row>
    <row r="57" customFormat="false" ht="12.75" hidden="false" customHeight="true" outlineLevel="0" collapsed="false">
      <c r="A57" s="46"/>
      <c r="B57" s="45"/>
      <c r="C57" s="45"/>
      <c r="D57" s="48"/>
      <c r="E57" s="48"/>
      <c r="F57" s="48"/>
      <c r="G57" s="48"/>
      <c r="H57" s="53"/>
      <c r="I57" s="48"/>
      <c r="J57" s="38"/>
      <c r="K57" s="43"/>
      <c r="L57" s="44"/>
      <c r="M57" s="44"/>
      <c r="N57" s="46"/>
      <c r="O57" s="48"/>
      <c r="P57" s="48"/>
      <c r="Q57" s="48"/>
      <c r="R57" s="48"/>
      <c r="S57" s="48"/>
      <c r="T57" s="48"/>
      <c r="U57" s="53"/>
      <c r="V57" s="48"/>
      <c r="W57" s="38"/>
      <c r="X57" s="43"/>
      <c r="Y57" s="43"/>
      <c r="Z57" s="44"/>
      <c r="AA57" s="42"/>
      <c r="AB57" s="46" t="n">
        <v>34628</v>
      </c>
      <c r="AC57" s="45" t="n">
        <v>428</v>
      </c>
      <c r="AD57" s="45" t="n">
        <v>423</v>
      </c>
      <c r="AE57" s="48" t="n">
        <v>341</v>
      </c>
      <c r="AF57" s="48" t="n">
        <v>363</v>
      </c>
      <c r="AG57" s="48" t="n">
        <v>418</v>
      </c>
      <c r="AH57" s="48" t="n">
        <v>430</v>
      </c>
      <c r="AI57" s="53" t="n">
        <v>380</v>
      </c>
      <c r="AJ57" s="48"/>
      <c r="AK57" s="38" t="n">
        <f aca="false">IF(AJ57&gt;0,AVERAGE(AD57:AJ57),AVERAGE(AC57:AI57))</f>
        <v>397.571428571429</v>
      </c>
      <c r="AL57" s="43" t="str">
        <f aca="false">IF(AJ57&gt;0,AJ57-AI57,"")</f>
        <v/>
      </c>
      <c r="AM57" s="44" t="str">
        <f aca="false">IF(AJ57&gt;0,AJ57-AK57," ")</f>
        <v> </v>
      </c>
      <c r="AN57" s="44" t="n">
        <f aca="false">AN56+AK112</f>
        <v>435.428571428571</v>
      </c>
      <c r="AO57" s="46" t="n">
        <v>34628</v>
      </c>
      <c r="AP57" s="45" t="n">
        <v>3081</v>
      </c>
      <c r="AQ57" s="45" t="n">
        <v>2920</v>
      </c>
      <c r="AR57" s="48" t="n">
        <v>2664</v>
      </c>
      <c r="AS57" s="48" t="n">
        <v>2783</v>
      </c>
      <c r="AT57" s="48" t="n">
        <v>3010</v>
      </c>
      <c r="AU57" s="48" t="n">
        <v>2978</v>
      </c>
      <c r="AV57" s="54" t="n">
        <v>2642</v>
      </c>
      <c r="AW57" s="49"/>
      <c r="AX57" s="38" t="n">
        <f aca="false">IF(AW57&gt;0,AVERAGE(AQ57:AW57),AVERAGE(AP57:AV57))</f>
        <v>2868.28571428571</v>
      </c>
      <c r="AY57" s="43" t="str">
        <f aca="false">IF(AW57&gt;0,AW57-AV57," ")</f>
        <v> </v>
      </c>
      <c r="AZ57" s="44" t="str">
        <f aca="false">IF(AW57&gt;0,AW57-AX57," ")</f>
        <v> </v>
      </c>
      <c r="BA57" s="44" t="n">
        <f aca="false">BA56+AV112</f>
        <v>2949.14285714286</v>
      </c>
    </row>
    <row r="58" customFormat="false" ht="12.75" hidden="false" customHeight="true" outlineLevel="0" collapsed="false">
      <c r="A58" s="55"/>
      <c r="B58" s="56"/>
      <c r="C58" s="56"/>
      <c r="D58" s="57"/>
      <c r="E58" s="57"/>
      <c r="F58" s="57"/>
      <c r="G58" s="57"/>
      <c r="H58" s="58"/>
      <c r="I58" s="57"/>
      <c r="J58" s="59"/>
      <c r="K58" s="60"/>
      <c r="L58" s="61"/>
      <c r="M58" s="62"/>
      <c r="N58" s="55"/>
      <c r="O58" s="57"/>
      <c r="P58" s="57"/>
      <c r="Q58" s="57"/>
      <c r="R58" s="57"/>
      <c r="S58" s="57"/>
      <c r="T58" s="57"/>
      <c r="U58" s="58"/>
      <c r="V58" s="57"/>
      <c r="W58" s="59"/>
      <c r="X58" s="60"/>
      <c r="Y58" s="60"/>
      <c r="Z58" s="62"/>
      <c r="AA58" s="63"/>
      <c r="AB58" s="55" t="n">
        <v>34635</v>
      </c>
      <c r="AC58" s="56" t="n">
        <v>430</v>
      </c>
      <c r="AD58" s="56" t="n">
        <v>424</v>
      </c>
      <c r="AE58" s="57" t="n">
        <v>339</v>
      </c>
      <c r="AF58" s="57" t="n">
        <v>369</v>
      </c>
      <c r="AG58" s="57" t="n">
        <v>427</v>
      </c>
      <c r="AH58" s="57" t="n">
        <v>430</v>
      </c>
      <c r="AI58" s="58" t="n">
        <v>385</v>
      </c>
      <c r="AJ58" s="57"/>
      <c r="AK58" s="59" t="n">
        <f aca="false">IF(AJ58&gt;0,AVERAGE(AD58:AJ58),AVERAGE(AC58:AI58))</f>
        <v>400.571428571429</v>
      </c>
      <c r="AL58" s="60" t="str">
        <f aca="false">IF(AJ58&gt;0,AJ58-AI58,"")</f>
        <v/>
      </c>
      <c r="AM58" s="60" t="str">
        <f aca="false">IF(AJ58&gt;0,AJ58-AK58," ")</f>
        <v> </v>
      </c>
      <c r="AN58" s="62" t="n">
        <f aca="false">AN57+AK113</f>
        <v>438.428571428571</v>
      </c>
      <c r="AO58" s="55" t="n">
        <v>34635</v>
      </c>
      <c r="AP58" s="56" t="n">
        <v>3085</v>
      </c>
      <c r="AQ58" s="56" t="n">
        <v>2954</v>
      </c>
      <c r="AR58" s="57" t="n">
        <v>2698</v>
      </c>
      <c r="AS58" s="57" t="n">
        <v>2812</v>
      </c>
      <c r="AT58" s="57" t="n">
        <v>3046</v>
      </c>
      <c r="AU58" s="57" t="n">
        <v>2991</v>
      </c>
      <c r="AV58" s="64" t="n">
        <v>2712</v>
      </c>
      <c r="AW58" s="65"/>
      <c r="AX58" s="59" t="n">
        <f aca="false">IF(AW58&gt;0,AVERAGE(AQ58:AW58),AVERAGE(AP58:AV58))</f>
        <v>2899.71428571429</v>
      </c>
      <c r="AY58" s="60" t="str">
        <f aca="false">IF(AW58&gt;0,AW58-AV58," ")</f>
        <v> </v>
      </c>
      <c r="AZ58" s="44" t="str">
        <f aca="false">IF(AW58&gt;0,AW58-AX58," ")</f>
        <v> </v>
      </c>
      <c r="BA58" s="62" t="n">
        <f aca="false">BA57+AV113</f>
        <v>2980.57142857143</v>
      </c>
      <c r="BB58" s="47"/>
      <c r="BC58" s="47"/>
      <c r="BD58" s="47"/>
    </row>
    <row r="59" customFormat="false" ht="13.5" hidden="false" customHeight="true" outlineLevel="0" collapsed="false">
      <c r="A59" s="66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8"/>
      <c r="AL59" s="45"/>
      <c r="AM59" s="45"/>
      <c r="AN59" s="45"/>
      <c r="AO59" s="45"/>
      <c r="AP59" s="45"/>
      <c r="AQ59" s="45"/>
      <c r="AR59" s="11"/>
      <c r="AS59" s="11"/>
      <c r="AT59" s="11"/>
      <c r="AU59" s="45"/>
      <c r="AV59" s="45"/>
      <c r="AW59" s="45"/>
      <c r="AX59" s="45"/>
      <c r="AY59" s="45"/>
      <c r="AZ59" s="45"/>
      <c r="BA59" s="45"/>
    </row>
    <row r="60" customFormat="false" ht="17.25" hidden="false" customHeight="true" outlineLevel="0" collapsed="false">
      <c r="A60" s="67"/>
      <c r="B60" s="68"/>
      <c r="C60" s="68"/>
      <c r="D60" s="68"/>
      <c r="E60" s="68"/>
      <c r="F60" s="68"/>
      <c r="G60" s="68"/>
      <c r="H60" s="68"/>
      <c r="I60" s="68"/>
      <c r="J60" s="68"/>
      <c r="K60" s="69"/>
      <c r="L60" s="70"/>
      <c r="M60" s="68"/>
      <c r="N60" s="68"/>
      <c r="O60" s="68"/>
      <c r="P60" s="68"/>
      <c r="Q60" s="68"/>
      <c r="R60" s="68"/>
      <c r="S60" s="68"/>
      <c r="T60" s="68"/>
      <c r="U60" s="68"/>
      <c r="V60" s="71"/>
      <c r="W60" s="27"/>
      <c r="X60" s="27"/>
      <c r="Y60" s="27"/>
      <c r="Z60" s="27"/>
      <c r="AA60" s="36"/>
      <c r="AB60" s="72" t="s">
        <v>22</v>
      </c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 t="s">
        <v>7</v>
      </c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26"/>
      <c r="AY60" s="26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  <c r="BO60" s="27"/>
      <c r="BP60" s="27"/>
      <c r="BQ60" s="27"/>
      <c r="BR60" s="27"/>
      <c r="BS60" s="27"/>
      <c r="BT60" s="27"/>
      <c r="BU60" s="27"/>
      <c r="BV60" s="27"/>
      <c r="BW60" s="27"/>
      <c r="BX60" s="27"/>
      <c r="BY60" s="27"/>
      <c r="BZ60" s="27"/>
      <c r="CA60" s="27"/>
      <c r="CB60" s="27"/>
      <c r="CC60" s="27"/>
      <c r="CD60" s="27"/>
      <c r="CE60" s="27"/>
      <c r="CF60" s="27"/>
      <c r="CG60" s="27"/>
      <c r="CH60" s="27"/>
      <c r="CI60" s="27"/>
      <c r="CJ60" s="27"/>
      <c r="CK60" s="27"/>
      <c r="CL60" s="27"/>
      <c r="CM60" s="27"/>
      <c r="CN60" s="27"/>
      <c r="CO60" s="27"/>
      <c r="CP60" s="27"/>
      <c r="CQ60" s="27"/>
      <c r="CR60" s="27"/>
      <c r="CS60" s="27"/>
      <c r="CT60" s="27"/>
      <c r="CU60" s="27"/>
      <c r="CV60" s="27"/>
      <c r="CW60" s="27"/>
      <c r="CX60" s="27"/>
      <c r="CY60" s="27"/>
      <c r="CZ60" s="27"/>
      <c r="DA60" s="27"/>
      <c r="DB60" s="27"/>
      <c r="DC60" s="27"/>
      <c r="DD60" s="27"/>
      <c r="DE60" s="27"/>
      <c r="DF60" s="27"/>
      <c r="DG60" s="27"/>
      <c r="DH60" s="27"/>
      <c r="DI60" s="27"/>
      <c r="DJ60" s="27"/>
      <c r="DK60" s="27"/>
      <c r="DL60" s="27"/>
      <c r="DM60" s="27"/>
      <c r="DN60" s="27"/>
      <c r="DO60" s="27"/>
      <c r="DP60" s="27"/>
      <c r="DQ60" s="27"/>
      <c r="DR60" s="27"/>
      <c r="DS60" s="27"/>
      <c r="DT60" s="27"/>
      <c r="DU60" s="27"/>
      <c r="DV60" s="27"/>
      <c r="DW60" s="27"/>
      <c r="DX60" s="27"/>
      <c r="DY60" s="27"/>
      <c r="DZ60" s="27"/>
      <c r="EA60" s="27"/>
      <c r="EB60" s="27"/>
      <c r="EC60" s="27"/>
      <c r="ED60" s="27"/>
      <c r="EE60" s="27"/>
      <c r="EF60" s="27"/>
      <c r="EG60" s="27"/>
      <c r="EH60" s="27"/>
      <c r="EI60" s="27"/>
      <c r="EJ60" s="27"/>
      <c r="EK60" s="27"/>
      <c r="EL60" s="27"/>
      <c r="EM60" s="27"/>
      <c r="EN60" s="27"/>
      <c r="EO60" s="27"/>
      <c r="EP60" s="27"/>
      <c r="EQ60" s="27"/>
      <c r="ER60" s="27"/>
      <c r="ES60" s="27"/>
      <c r="ET60" s="27"/>
      <c r="EU60" s="27"/>
      <c r="EV60" s="27"/>
      <c r="EW60" s="27"/>
      <c r="EX60" s="27"/>
      <c r="EY60" s="27"/>
      <c r="EZ60" s="27"/>
      <c r="FA60" s="27"/>
      <c r="FB60" s="27"/>
      <c r="FC60" s="27"/>
      <c r="FD60" s="27"/>
      <c r="FE60" s="27"/>
      <c r="FF60" s="27"/>
      <c r="FG60" s="27"/>
      <c r="FH60" s="27"/>
      <c r="FI60" s="27"/>
      <c r="FJ60" s="27"/>
      <c r="FK60" s="27"/>
      <c r="FL60" s="27"/>
      <c r="FM60" s="27"/>
      <c r="FN60" s="27"/>
      <c r="FO60" s="27"/>
      <c r="FP60" s="27"/>
      <c r="FQ60" s="27"/>
      <c r="FR60" s="27"/>
      <c r="FS60" s="27"/>
      <c r="FT60" s="27"/>
      <c r="FU60" s="27"/>
      <c r="FV60" s="27"/>
      <c r="FW60" s="27"/>
      <c r="FX60" s="27"/>
      <c r="FY60" s="27"/>
      <c r="FZ60" s="27"/>
      <c r="GA60" s="27"/>
      <c r="GB60" s="27"/>
      <c r="GC60" s="27"/>
      <c r="GD60" s="27"/>
      <c r="GE60" s="27"/>
      <c r="GF60" s="27"/>
      <c r="GG60" s="27"/>
      <c r="GH60" s="27"/>
      <c r="GI60" s="27"/>
      <c r="GJ60" s="27"/>
      <c r="GK60" s="27"/>
      <c r="GL60" s="27"/>
      <c r="GM60" s="27"/>
      <c r="GN60" s="27"/>
      <c r="GO60" s="27"/>
      <c r="GP60" s="27"/>
      <c r="GQ60" s="27"/>
      <c r="GR60" s="27"/>
      <c r="GS60" s="27"/>
      <c r="GT60" s="27"/>
      <c r="GU60" s="27"/>
      <c r="GV60" s="27"/>
      <c r="GW60" s="27"/>
      <c r="GX60" s="27"/>
      <c r="GY60" s="27"/>
      <c r="GZ60" s="27"/>
      <c r="HA60" s="27"/>
      <c r="HB60" s="27"/>
      <c r="HC60" s="27"/>
      <c r="HD60" s="27"/>
      <c r="HE60" s="27"/>
      <c r="HF60" s="27"/>
      <c r="HG60" s="27"/>
      <c r="HH60" s="27"/>
      <c r="HI60" s="27"/>
      <c r="HJ60" s="27"/>
      <c r="HK60" s="27"/>
      <c r="HL60" s="27"/>
      <c r="HM60" s="27"/>
      <c r="HN60" s="27"/>
      <c r="HO60" s="27"/>
      <c r="HP60" s="27"/>
      <c r="HQ60" s="27"/>
      <c r="HR60" s="27"/>
      <c r="HS60" s="27"/>
      <c r="HT60" s="27"/>
      <c r="HU60" s="27"/>
      <c r="HV60" s="27"/>
      <c r="HW60" s="27"/>
      <c r="HX60" s="27"/>
      <c r="HY60" s="27"/>
      <c r="HZ60" s="27"/>
      <c r="IA60" s="27"/>
      <c r="IB60" s="27"/>
      <c r="IC60" s="27"/>
      <c r="ID60" s="27"/>
      <c r="IE60" s="27"/>
      <c r="IF60" s="27"/>
      <c r="IG60" s="27"/>
      <c r="IH60" s="27"/>
      <c r="II60" s="27"/>
      <c r="IJ60" s="27"/>
      <c r="IK60" s="27"/>
      <c r="IL60" s="27"/>
      <c r="IM60" s="27"/>
      <c r="IN60" s="27"/>
      <c r="IO60" s="27"/>
      <c r="IP60" s="27"/>
      <c r="IQ60" s="27"/>
      <c r="IR60" s="27"/>
      <c r="IS60" s="27"/>
      <c r="IT60" s="27"/>
      <c r="IU60" s="27"/>
      <c r="IV60" s="27"/>
      <c r="IW60" s="27"/>
    </row>
    <row r="61" customFormat="false" ht="34.5" hidden="false" customHeight="false" outlineLevel="0" collapsed="false">
      <c r="A61" s="73"/>
      <c r="B61" s="34"/>
      <c r="C61" s="34"/>
      <c r="D61" s="34"/>
      <c r="E61" s="34"/>
      <c r="F61" s="34"/>
      <c r="G61" s="34"/>
      <c r="H61" s="34"/>
      <c r="I61" s="34"/>
      <c r="J61" s="74"/>
      <c r="K61" s="75"/>
      <c r="L61" s="73"/>
      <c r="M61" s="76"/>
      <c r="N61" s="76"/>
      <c r="O61" s="76"/>
      <c r="P61" s="76"/>
      <c r="Q61" s="76"/>
      <c r="R61" s="76"/>
      <c r="S61" s="76"/>
      <c r="T61" s="76"/>
      <c r="U61" s="74"/>
      <c r="V61" s="75"/>
      <c r="W61" s="27"/>
      <c r="X61" s="27"/>
      <c r="Y61" s="27"/>
      <c r="Z61" s="27"/>
      <c r="AA61" s="36"/>
      <c r="AB61" s="73" t="s">
        <v>10</v>
      </c>
      <c r="AC61" s="76" t="s">
        <v>11</v>
      </c>
      <c r="AD61" s="76" t="s">
        <v>12</v>
      </c>
      <c r="AE61" s="76" t="s">
        <v>13</v>
      </c>
      <c r="AF61" s="76" t="s">
        <v>14</v>
      </c>
      <c r="AG61" s="76" t="s">
        <v>15</v>
      </c>
      <c r="AH61" s="76" t="s">
        <v>16</v>
      </c>
      <c r="AI61" s="76" t="s">
        <v>17</v>
      </c>
      <c r="AJ61" s="76" t="s">
        <v>18</v>
      </c>
      <c r="AK61" s="74" t="s">
        <v>23</v>
      </c>
      <c r="AL61" s="75" t="s">
        <v>24</v>
      </c>
      <c r="AM61" s="73" t="s">
        <v>10</v>
      </c>
      <c r="AN61" s="76" t="s">
        <v>11</v>
      </c>
      <c r="AO61" s="76" t="s">
        <v>12</v>
      </c>
      <c r="AP61" s="76" t="s">
        <v>13</v>
      </c>
      <c r="AQ61" s="76" t="s">
        <v>14</v>
      </c>
      <c r="AR61" s="76" t="s">
        <v>15</v>
      </c>
      <c r="AS61" s="76" t="s">
        <v>16</v>
      </c>
      <c r="AT61" s="76" t="s">
        <v>17</v>
      </c>
      <c r="AU61" s="76" t="s">
        <v>18</v>
      </c>
      <c r="AV61" s="74" t="s">
        <v>25</v>
      </c>
      <c r="AW61" s="77" t="s">
        <v>26</v>
      </c>
      <c r="AX61" s="26"/>
      <c r="AY61" s="2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27"/>
      <c r="CA61" s="27"/>
      <c r="CB61" s="27"/>
      <c r="CC61" s="27"/>
      <c r="CD61" s="27"/>
      <c r="CE61" s="27"/>
      <c r="CF61" s="27"/>
      <c r="CG61" s="27"/>
      <c r="CH61" s="27"/>
      <c r="CI61" s="27"/>
      <c r="CJ61" s="27"/>
      <c r="CK61" s="27"/>
      <c r="CL61" s="27"/>
      <c r="CM61" s="27"/>
      <c r="CN61" s="27"/>
      <c r="CO61" s="27"/>
      <c r="CP61" s="27"/>
      <c r="CQ61" s="27"/>
      <c r="CR61" s="27"/>
      <c r="CS61" s="27"/>
      <c r="CT61" s="27"/>
      <c r="CU61" s="27"/>
      <c r="CV61" s="27"/>
      <c r="CW61" s="27"/>
      <c r="CX61" s="27"/>
      <c r="CY61" s="27"/>
      <c r="CZ61" s="27"/>
      <c r="DA61" s="27"/>
      <c r="DB61" s="27"/>
      <c r="DC61" s="27"/>
      <c r="DD61" s="27"/>
      <c r="DE61" s="27"/>
      <c r="DF61" s="27"/>
      <c r="DG61" s="27"/>
      <c r="DH61" s="27"/>
      <c r="DI61" s="27"/>
      <c r="DJ61" s="27"/>
      <c r="DK61" s="27"/>
      <c r="DL61" s="27"/>
      <c r="DM61" s="27"/>
      <c r="DN61" s="27"/>
      <c r="DO61" s="27"/>
      <c r="DP61" s="27"/>
      <c r="DQ61" s="27"/>
      <c r="DR61" s="27"/>
      <c r="DS61" s="27"/>
      <c r="DT61" s="27"/>
      <c r="DU61" s="27"/>
      <c r="DV61" s="27"/>
      <c r="DW61" s="27"/>
      <c r="DX61" s="27"/>
      <c r="DY61" s="27"/>
      <c r="DZ61" s="27"/>
      <c r="EA61" s="27"/>
      <c r="EB61" s="27"/>
      <c r="EC61" s="27"/>
      <c r="ED61" s="27"/>
      <c r="EE61" s="27"/>
      <c r="EF61" s="27"/>
      <c r="EG61" s="27"/>
      <c r="EH61" s="27"/>
      <c r="EI61" s="27"/>
      <c r="EJ61" s="27"/>
      <c r="EK61" s="27"/>
      <c r="EL61" s="27"/>
      <c r="EM61" s="27"/>
      <c r="EN61" s="27"/>
      <c r="EO61" s="27"/>
      <c r="EP61" s="27"/>
      <c r="EQ61" s="27"/>
      <c r="ER61" s="27"/>
      <c r="ES61" s="27"/>
      <c r="ET61" s="27"/>
      <c r="EU61" s="27"/>
      <c r="EV61" s="27"/>
      <c r="EW61" s="27"/>
      <c r="EX61" s="27"/>
      <c r="EY61" s="27"/>
      <c r="EZ61" s="27"/>
      <c r="FA61" s="27"/>
      <c r="FB61" s="27"/>
      <c r="FC61" s="27"/>
      <c r="FD61" s="27"/>
      <c r="FE61" s="27"/>
      <c r="FF61" s="27"/>
      <c r="FG61" s="27"/>
      <c r="FH61" s="27"/>
      <c r="FI61" s="27"/>
      <c r="FJ61" s="27"/>
      <c r="FK61" s="27"/>
      <c r="FL61" s="27"/>
      <c r="FM61" s="27"/>
      <c r="FN61" s="27"/>
      <c r="FO61" s="27"/>
      <c r="FP61" s="27"/>
      <c r="FQ61" s="27"/>
      <c r="FR61" s="27"/>
      <c r="FS61" s="27"/>
      <c r="FT61" s="27"/>
      <c r="FU61" s="27"/>
      <c r="FV61" s="27"/>
      <c r="FW61" s="27"/>
      <c r="FX61" s="27"/>
      <c r="FY61" s="27"/>
      <c r="FZ61" s="27"/>
      <c r="GA61" s="27"/>
      <c r="GB61" s="27"/>
      <c r="GC61" s="27"/>
      <c r="GD61" s="27"/>
      <c r="GE61" s="27"/>
      <c r="GF61" s="27"/>
      <c r="GG61" s="27"/>
      <c r="GH61" s="27"/>
      <c r="GI61" s="27"/>
      <c r="GJ61" s="27"/>
      <c r="GK61" s="27"/>
      <c r="GL61" s="27"/>
      <c r="GM61" s="27"/>
      <c r="GN61" s="27"/>
      <c r="GO61" s="27"/>
      <c r="GP61" s="27"/>
      <c r="GQ61" s="27"/>
      <c r="GR61" s="27"/>
      <c r="GS61" s="27"/>
      <c r="GT61" s="27"/>
      <c r="GU61" s="27"/>
      <c r="GV61" s="27"/>
      <c r="GW61" s="27"/>
      <c r="GX61" s="27"/>
      <c r="GY61" s="27"/>
      <c r="GZ61" s="27"/>
      <c r="HA61" s="27"/>
      <c r="HB61" s="27"/>
      <c r="HC61" s="27"/>
      <c r="HD61" s="27"/>
      <c r="HE61" s="27"/>
      <c r="HF61" s="27"/>
      <c r="HG61" s="27"/>
      <c r="HH61" s="27"/>
      <c r="HI61" s="27"/>
      <c r="HJ61" s="27"/>
      <c r="HK61" s="27"/>
      <c r="HL61" s="27"/>
      <c r="HM61" s="27"/>
      <c r="HN61" s="27"/>
      <c r="HO61" s="27"/>
      <c r="HP61" s="27"/>
      <c r="HQ61" s="27"/>
      <c r="HR61" s="27"/>
      <c r="HS61" s="27"/>
      <c r="HT61" s="27"/>
      <c r="HU61" s="27"/>
      <c r="HV61" s="27"/>
      <c r="HW61" s="27"/>
      <c r="HX61" s="27"/>
      <c r="HY61" s="27"/>
      <c r="HZ61" s="27"/>
      <c r="IA61" s="27"/>
      <c r="IB61" s="27"/>
      <c r="IC61" s="27"/>
      <c r="ID61" s="27"/>
      <c r="IE61" s="27"/>
      <c r="IF61" s="27"/>
      <c r="IG61" s="27"/>
      <c r="IH61" s="27"/>
      <c r="II61" s="27"/>
      <c r="IJ61" s="27"/>
      <c r="IK61" s="27"/>
      <c r="IL61" s="27"/>
      <c r="IM61" s="27"/>
      <c r="IN61" s="27"/>
      <c r="IO61" s="27"/>
      <c r="IP61" s="27"/>
      <c r="IQ61" s="27"/>
      <c r="IR61" s="27"/>
      <c r="IS61" s="27"/>
      <c r="IT61" s="27"/>
      <c r="IU61" s="27"/>
      <c r="IV61" s="27"/>
      <c r="IW61" s="27"/>
    </row>
    <row r="62" customFormat="false" ht="12.75" hidden="false" customHeight="true" outlineLevel="0" collapsed="false">
      <c r="A62" s="78"/>
      <c r="B62" s="79"/>
      <c r="C62" s="79"/>
      <c r="D62" s="79"/>
      <c r="E62" s="79"/>
      <c r="F62" s="79"/>
      <c r="G62" s="80"/>
      <c r="H62" s="80"/>
      <c r="I62" s="80"/>
      <c r="J62" s="81"/>
      <c r="K62" s="82"/>
      <c r="L62" s="83"/>
      <c r="M62" s="35"/>
      <c r="N62" s="35"/>
      <c r="O62" s="35"/>
      <c r="P62" s="35"/>
      <c r="Q62" s="35"/>
      <c r="R62" s="35"/>
      <c r="S62" s="84"/>
      <c r="T62" s="84"/>
      <c r="U62" s="85"/>
      <c r="V62" s="82"/>
      <c r="W62" s="27"/>
      <c r="X62" s="27"/>
      <c r="Y62" s="27"/>
      <c r="Z62" s="27"/>
      <c r="AA62" s="36"/>
      <c r="AB62" s="78" t="n">
        <v>34278</v>
      </c>
      <c r="AC62" s="35"/>
      <c r="AD62" s="35" t="n">
        <f aca="false">AD7-AC58</f>
        <v>-3</v>
      </c>
      <c r="AE62" s="35" t="n">
        <f aca="false">AE7-AD58</f>
        <v>-1</v>
      </c>
      <c r="AF62" s="35" t="n">
        <f aca="false">AF7-AE58</f>
        <v>-5</v>
      </c>
      <c r="AG62" s="35" t="n">
        <f aca="false">AG7-AF58</f>
        <v>-2</v>
      </c>
      <c r="AH62" s="35" t="n">
        <f aca="false">AH7-AG58</f>
        <v>8</v>
      </c>
      <c r="AI62" s="84" t="n">
        <f aca="false">AI7-AH58</f>
        <v>4</v>
      </c>
      <c r="AJ62" s="84" t="n">
        <f aca="false">AJ7-AI58</f>
        <v>-2</v>
      </c>
      <c r="AK62" s="85" t="n">
        <f aca="false">IF(AJ62&lt;10000000,AVERAGE(AD62:AJ62),AVERAGE(AC62:AI62))</f>
        <v>-0.142857142857143</v>
      </c>
      <c r="AL62" s="86" t="n">
        <f aca="false">IF(AJ62&lt;10000000,AJ62-AK62," ")</f>
        <v>-1.85714285714286</v>
      </c>
      <c r="AM62" s="78" t="n">
        <v>34278</v>
      </c>
      <c r="AN62" s="35"/>
      <c r="AO62" s="35" t="n">
        <f aca="false">AQ7-AP58</f>
        <v>3</v>
      </c>
      <c r="AP62" s="35" t="n">
        <f aca="false">AR7-AQ58</f>
        <v>4</v>
      </c>
      <c r="AQ62" s="35" t="n">
        <f aca="false">AS7-AR58</f>
        <v>27</v>
      </c>
      <c r="AR62" s="35" t="n">
        <f aca="false">AT7-AS58</f>
        <v>-5</v>
      </c>
      <c r="AS62" s="35" t="n">
        <f aca="false">AU7-AT58</f>
        <v>48</v>
      </c>
      <c r="AT62" s="84" t="n">
        <f aca="false">AV7-AU58</f>
        <v>16</v>
      </c>
      <c r="AU62" s="84" t="n">
        <f aca="false">AW7-AV58</f>
        <v>36</v>
      </c>
      <c r="AV62" s="87" t="n">
        <f aca="false">IF(AU62&lt;10000000,AVERAGE(AO62:AU62),AVERAGE(AN62:AT62))</f>
        <v>18.4285714285714</v>
      </c>
      <c r="AW62" s="86" t="n">
        <f aca="false">IF(AU62&lt;10000000,AU62-AV62," ")</f>
        <v>17.5714285714286</v>
      </c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27"/>
      <c r="CA62" s="27"/>
      <c r="CB62" s="27"/>
      <c r="CC62" s="27"/>
      <c r="CD62" s="27"/>
      <c r="CE62" s="27"/>
      <c r="CF62" s="27"/>
      <c r="CG62" s="27"/>
      <c r="CH62" s="27"/>
      <c r="CI62" s="27"/>
      <c r="CJ62" s="27"/>
      <c r="CK62" s="27"/>
      <c r="CL62" s="27"/>
      <c r="CM62" s="27"/>
      <c r="CN62" s="27"/>
      <c r="CO62" s="27"/>
      <c r="CP62" s="27"/>
      <c r="CQ62" s="27"/>
      <c r="CR62" s="27"/>
      <c r="CS62" s="27"/>
      <c r="CT62" s="27"/>
      <c r="CU62" s="27"/>
      <c r="CV62" s="27"/>
      <c r="CW62" s="27"/>
      <c r="CX62" s="27"/>
      <c r="CY62" s="27"/>
      <c r="CZ62" s="27"/>
      <c r="DA62" s="27"/>
      <c r="DB62" s="27"/>
      <c r="DC62" s="27"/>
      <c r="DD62" s="27"/>
      <c r="DE62" s="27"/>
      <c r="DF62" s="27"/>
      <c r="DG62" s="27"/>
      <c r="DH62" s="27"/>
      <c r="DI62" s="27"/>
      <c r="DJ62" s="27"/>
      <c r="DK62" s="27"/>
      <c r="DL62" s="27"/>
      <c r="DM62" s="27"/>
      <c r="DN62" s="27"/>
      <c r="DO62" s="27"/>
      <c r="DP62" s="27"/>
      <c r="DQ62" s="27"/>
      <c r="DR62" s="27"/>
      <c r="DS62" s="27"/>
      <c r="DT62" s="27"/>
      <c r="DU62" s="27"/>
      <c r="DV62" s="27"/>
      <c r="DW62" s="27"/>
      <c r="DX62" s="27"/>
      <c r="DY62" s="27"/>
      <c r="DZ62" s="27"/>
      <c r="EA62" s="27"/>
      <c r="EB62" s="27"/>
      <c r="EC62" s="27"/>
      <c r="ED62" s="27"/>
      <c r="EE62" s="27"/>
      <c r="EF62" s="27"/>
      <c r="EG62" s="27"/>
      <c r="EH62" s="27"/>
      <c r="EI62" s="27"/>
      <c r="EJ62" s="27"/>
      <c r="EK62" s="27"/>
      <c r="EL62" s="27"/>
      <c r="EM62" s="27"/>
      <c r="EN62" s="27"/>
      <c r="EO62" s="27"/>
      <c r="EP62" s="27"/>
      <c r="EQ62" s="27"/>
      <c r="ER62" s="27"/>
      <c r="ES62" s="27"/>
      <c r="ET62" s="27"/>
      <c r="EU62" s="27"/>
      <c r="EV62" s="27"/>
      <c r="EW62" s="27"/>
      <c r="EX62" s="27"/>
      <c r="EY62" s="27"/>
      <c r="EZ62" s="27"/>
      <c r="FA62" s="27"/>
      <c r="FB62" s="27"/>
      <c r="FC62" s="27"/>
      <c r="FD62" s="27"/>
      <c r="FE62" s="27"/>
      <c r="FF62" s="27"/>
      <c r="FG62" s="27"/>
      <c r="FH62" s="27"/>
      <c r="FI62" s="27"/>
      <c r="FJ62" s="27"/>
      <c r="FK62" s="27"/>
      <c r="FL62" s="27"/>
      <c r="FM62" s="27"/>
      <c r="FN62" s="27"/>
      <c r="FO62" s="27"/>
      <c r="FP62" s="27"/>
      <c r="FQ62" s="27"/>
      <c r="FR62" s="27"/>
      <c r="FS62" s="27"/>
      <c r="FT62" s="27"/>
      <c r="FU62" s="27"/>
      <c r="FV62" s="27"/>
      <c r="FW62" s="27"/>
      <c r="FX62" s="27"/>
      <c r="FY62" s="27"/>
      <c r="FZ62" s="27"/>
      <c r="GA62" s="27"/>
      <c r="GB62" s="27"/>
      <c r="GC62" s="27"/>
      <c r="GD62" s="27"/>
      <c r="GE62" s="27"/>
      <c r="GF62" s="27"/>
      <c r="GG62" s="27"/>
      <c r="GH62" s="27"/>
      <c r="GI62" s="27"/>
      <c r="GJ62" s="27"/>
      <c r="GK62" s="27"/>
      <c r="GL62" s="27"/>
      <c r="GM62" s="27"/>
      <c r="GN62" s="27"/>
      <c r="GO62" s="27"/>
      <c r="GP62" s="27"/>
      <c r="GQ62" s="27"/>
      <c r="GR62" s="27"/>
      <c r="GS62" s="27"/>
      <c r="GT62" s="27"/>
      <c r="GU62" s="27"/>
      <c r="GV62" s="27"/>
      <c r="GW62" s="27"/>
      <c r="GX62" s="27"/>
      <c r="GY62" s="27"/>
      <c r="GZ62" s="27"/>
      <c r="HA62" s="27"/>
      <c r="HB62" s="27"/>
      <c r="HC62" s="27"/>
      <c r="HD62" s="27"/>
      <c r="HE62" s="27"/>
      <c r="HF62" s="27"/>
      <c r="HG62" s="27"/>
      <c r="HH62" s="27"/>
      <c r="HI62" s="27"/>
      <c r="HJ62" s="27"/>
      <c r="HK62" s="27"/>
      <c r="HL62" s="27"/>
      <c r="HM62" s="27"/>
      <c r="HN62" s="27"/>
      <c r="HO62" s="27"/>
      <c r="HP62" s="27"/>
      <c r="HQ62" s="27"/>
      <c r="HR62" s="27"/>
      <c r="HS62" s="27"/>
      <c r="HT62" s="27"/>
      <c r="HU62" s="27"/>
      <c r="HV62" s="27"/>
      <c r="HW62" s="27"/>
      <c r="HX62" s="27"/>
      <c r="HY62" s="27"/>
      <c r="HZ62" s="27"/>
      <c r="IA62" s="27"/>
      <c r="IB62" s="27"/>
      <c r="IC62" s="27"/>
      <c r="ID62" s="27"/>
      <c r="IE62" s="27"/>
      <c r="IF62" s="27"/>
      <c r="IG62" s="27"/>
      <c r="IH62" s="27"/>
      <c r="II62" s="27"/>
      <c r="IJ62" s="27"/>
      <c r="IK62" s="27"/>
      <c r="IL62" s="27"/>
      <c r="IM62" s="27"/>
      <c r="IN62" s="27"/>
      <c r="IO62" s="27"/>
      <c r="IP62" s="27"/>
      <c r="IQ62" s="27"/>
      <c r="IR62" s="27"/>
      <c r="IS62" s="27"/>
      <c r="IT62" s="27"/>
      <c r="IU62" s="27"/>
      <c r="IV62" s="27"/>
      <c r="IW62" s="27"/>
    </row>
    <row r="63" customFormat="false" ht="12.75" hidden="false" customHeight="true" outlineLevel="0" collapsed="false">
      <c r="A63" s="37"/>
      <c r="B63" s="35"/>
      <c r="C63" s="35"/>
      <c r="D63" s="35"/>
      <c r="E63" s="35"/>
      <c r="F63" s="35"/>
      <c r="G63" s="35"/>
      <c r="H63" s="35"/>
      <c r="I63" s="35"/>
      <c r="J63" s="88"/>
      <c r="K63" s="82"/>
      <c r="L63" s="89"/>
      <c r="M63" s="35"/>
      <c r="N63" s="35"/>
      <c r="O63" s="35"/>
      <c r="P63" s="35"/>
      <c r="Q63" s="35"/>
      <c r="R63" s="35"/>
      <c r="S63" s="35"/>
      <c r="T63" s="35"/>
      <c r="U63" s="87"/>
      <c r="V63" s="82"/>
      <c r="W63" s="27"/>
      <c r="X63" s="27"/>
      <c r="Y63" s="27"/>
      <c r="Z63" s="27"/>
      <c r="AA63" s="36"/>
      <c r="AB63" s="37" t="n">
        <v>34285</v>
      </c>
      <c r="AC63" s="35"/>
      <c r="AD63" s="35" t="n">
        <f aca="false">AD8-AD7</f>
        <v>0</v>
      </c>
      <c r="AE63" s="35" t="n">
        <f aca="false">AE8-AE7</f>
        <v>-13</v>
      </c>
      <c r="AF63" s="35" t="n">
        <f aca="false">AF8-AF7</f>
        <v>-3</v>
      </c>
      <c r="AG63" s="35" t="n">
        <f aca="false">AG8-AG7</f>
        <v>4</v>
      </c>
      <c r="AH63" s="35" t="n">
        <f aca="false">AH8-AH7</f>
        <v>14</v>
      </c>
      <c r="AI63" s="35" t="n">
        <f aca="false">AI8-AI7</f>
        <v>5</v>
      </c>
      <c r="AJ63" s="35" t="n">
        <f aca="false">IF(AJ8&gt;0,AJ8-AJ7," ")</f>
        <v>-11</v>
      </c>
      <c r="AK63" s="87" t="n">
        <f aca="false">IF(AJ63&lt;10000000,AVERAGE(AD63:AJ63),AVERAGE(AC63:AI63))</f>
        <v>-0.571428571428571</v>
      </c>
      <c r="AL63" s="82" t="n">
        <f aca="false">IF(AJ63&lt;10000000,AJ63-AK63," ")</f>
        <v>-10.4285714285714</v>
      </c>
      <c r="AM63" s="37" t="n">
        <v>34285</v>
      </c>
      <c r="AN63" s="35"/>
      <c r="AO63" s="35" t="n">
        <f aca="false">AQ8-AQ7</f>
        <v>11</v>
      </c>
      <c r="AP63" s="35" t="n">
        <f aca="false">AR8-AR7</f>
        <v>-85</v>
      </c>
      <c r="AQ63" s="35" t="n">
        <f aca="false">AS8-AS7</f>
        <v>-22</v>
      </c>
      <c r="AR63" s="35" t="n">
        <f aca="false">AT8-AT7</f>
        <v>7</v>
      </c>
      <c r="AS63" s="35" t="n">
        <f aca="false">AU8-AU7</f>
        <v>33</v>
      </c>
      <c r="AT63" s="35" t="n">
        <f aca="false">AV8-AV7</f>
        <v>9</v>
      </c>
      <c r="AU63" s="35" t="n">
        <f aca="false">IF(AW8&gt;0,AW8-AW7," ")</f>
        <v>-6</v>
      </c>
      <c r="AV63" s="87" t="n">
        <f aca="false">IF(AU63&lt;10000000,AVERAGE(AO63:AU63),AVERAGE(AN63:AT63))</f>
        <v>-7.57142857142857</v>
      </c>
      <c r="AW63" s="82" t="n">
        <f aca="false">IF(AU63&lt;10000000,AU63-AV63," ")</f>
        <v>1.57142857142857</v>
      </c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27"/>
      <c r="CA63" s="27"/>
      <c r="CB63" s="27"/>
      <c r="CC63" s="27"/>
      <c r="CD63" s="27"/>
      <c r="CE63" s="27"/>
      <c r="CF63" s="27"/>
      <c r="CG63" s="27"/>
      <c r="CH63" s="27"/>
      <c r="CI63" s="27"/>
      <c r="CJ63" s="27"/>
      <c r="CK63" s="27"/>
      <c r="CL63" s="27"/>
      <c r="CM63" s="27"/>
      <c r="CN63" s="27"/>
      <c r="CO63" s="27"/>
      <c r="CP63" s="27"/>
      <c r="CQ63" s="27"/>
      <c r="CR63" s="27"/>
      <c r="CS63" s="27"/>
      <c r="CT63" s="27"/>
      <c r="CU63" s="27"/>
      <c r="CV63" s="27"/>
      <c r="CW63" s="27"/>
      <c r="CX63" s="27"/>
      <c r="CY63" s="27"/>
      <c r="CZ63" s="27"/>
      <c r="DA63" s="27"/>
      <c r="DB63" s="27"/>
      <c r="DC63" s="27"/>
      <c r="DD63" s="27"/>
      <c r="DE63" s="27"/>
      <c r="DF63" s="27"/>
      <c r="DG63" s="27"/>
      <c r="DH63" s="27"/>
      <c r="DI63" s="27"/>
      <c r="DJ63" s="27"/>
      <c r="DK63" s="27"/>
      <c r="DL63" s="27"/>
      <c r="DM63" s="27"/>
      <c r="DN63" s="27"/>
      <c r="DO63" s="27"/>
      <c r="DP63" s="27"/>
      <c r="DQ63" s="27"/>
      <c r="DR63" s="27"/>
      <c r="DS63" s="27"/>
      <c r="DT63" s="27"/>
      <c r="DU63" s="27"/>
      <c r="DV63" s="27"/>
      <c r="DW63" s="27"/>
      <c r="DX63" s="27"/>
      <c r="DY63" s="27"/>
      <c r="DZ63" s="27"/>
      <c r="EA63" s="27"/>
      <c r="EB63" s="27"/>
      <c r="EC63" s="27"/>
      <c r="ED63" s="27"/>
      <c r="EE63" s="27"/>
      <c r="EF63" s="27"/>
      <c r="EG63" s="27"/>
      <c r="EH63" s="27"/>
      <c r="EI63" s="27"/>
      <c r="EJ63" s="27"/>
      <c r="EK63" s="27"/>
      <c r="EL63" s="27"/>
      <c r="EM63" s="27"/>
      <c r="EN63" s="27"/>
      <c r="EO63" s="27"/>
      <c r="EP63" s="27"/>
      <c r="EQ63" s="27"/>
      <c r="ER63" s="27"/>
      <c r="ES63" s="27"/>
      <c r="ET63" s="27"/>
      <c r="EU63" s="27"/>
      <c r="EV63" s="27"/>
      <c r="EW63" s="27"/>
      <c r="EX63" s="27"/>
      <c r="EY63" s="27"/>
      <c r="EZ63" s="27"/>
      <c r="FA63" s="27"/>
      <c r="FB63" s="27"/>
      <c r="FC63" s="27"/>
      <c r="FD63" s="27"/>
      <c r="FE63" s="27"/>
      <c r="FF63" s="27"/>
      <c r="FG63" s="27"/>
      <c r="FH63" s="27"/>
      <c r="FI63" s="27"/>
      <c r="FJ63" s="27"/>
      <c r="FK63" s="27"/>
      <c r="FL63" s="27"/>
      <c r="FM63" s="27"/>
      <c r="FN63" s="27"/>
      <c r="FO63" s="27"/>
      <c r="FP63" s="27"/>
      <c r="FQ63" s="27"/>
      <c r="FR63" s="27"/>
      <c r="FS63" s="27"/>
      <c r="FT63" s="27"/>
      <c r="FU63" s="27"/>
      <c r="FV63" s="27"/>
      <c r="FW63" s="27"/>
      <c r="FX63" s="27"/>
      <c r="FY63" s="27"/>
      <c r="FZ63" s="27"/>
      <c r="GA63" s="27"/>
      <c r="GB63" s="27"/>
      <c r="GC63" s="27"/>
      <c r="GD63" s="27"/>
      <c r="GE63" s="27"/>
      <c r="GF63" s="27"/>
      <c r="GG63" s="27"/>
      <c r="GH63" s="27"/>
      <c r="GI63" s="27"/>
      <c r="GJ63" s="27"/>
      <c r="GK63" s="27"/>
      <c r="GL63" s="27"/>
      <c r="GM63" s="27"/>
      <c r="GN63" s="27"/>
      <c r="GO63" s="27"/>
      <c r="GP63" s="27"/>
      <c r="GQ63" s="27"/>
      <c r="GR63" s="27"/>
      <c r="GS63" s="27"/>
      <c r="GT63" s="27"/>
      <c r="GU63" s="27"/>
      <c r="GV63" s="27"/>
      <c r="GW63" s="27"/>
      <c r="GX63" s="27"/>
      <c r="GY63" s="27"/>
      <c r="GZ63" s="27"/>
      <c r="HA63" s="27"/>
      <c r="HB63" s="27"/>
      <c r="HC63" s="27"/>
      <c r="HD63" s="27"/>
      <c r="HE63" s="27"/>
      <c r="HF63" s="27"/>
      <c r="HG63" s="27"/>
      <c r="HH63" s="27"/>
      <c r="HI63" s="27"/>
      <c r="HJ63" s="27"/>
      <c r="HK63" s="27"/>
      <c r="HL63" s="27"/>
      <c r="HM63" s="27"/>
      <c r="HN63" s="27"/>
      <c r="HO63" s="27"/>
      <c r="HP63" s="27"/>
      <c r="HQ63" s="27"/>
      <c r="HR63" s="27"/>
      <c r="HS63" s="27"/>
      <c r="HT63" s="27"/>
      <c r="HU63" s="27"/>
      <c r="HV63" s="27"/>
      <c r="HW63" s="27"/>
      <c r="HX63" s="27"/>
      <c r="HY63" s="27"/>
      <c r="HZ63" s="27"/>
      <c r="IA63" s="27"/>
      <c r="IB63" s="27"/>
      <c r="IC63" s="27"/>
      <c r="ID63" s="27"/>
      <c r="IE63" s="27"/>
      <c r="IF63" s="27"/>
      <c r="IG63" s="27"/>
      <c r="IH63" s="27"/>
      <c r="II63" s="27"/>
      <c r="IJ63" s="27"/>
      <c r="IK63" s="27"/>
      <c r="IL63" s="27"/>
      <c r="IM63" s="27"/>
      <c r="IN63" s="27"/>
      <c r="IO63" s="27"/>
      <c r="IP63" s="27"/>
      <c r="IQ63" s="27"/>
      <c r="IR63" s="27"/>
      <c r="IS63" s="27"/>
      <c r="IT63" s="27"/>
      <c r="IU63" s="27"/>
      <c r="IV63" s="27"/>
      <c r="IW63" s="27"/>
    </row>
    <row r="64" customFormat="false" ht="12.75" hidden="false" customHeight="true" outlineLevel="0" collapsed="false">
      <c r="A64" s="37"/>
      <c r="B64" s="35"/>
      <c r="C64" s="35"/>
      <c r="D64" s="35"/>
      <c r="E64" s="35"/>
      <c r="F64" s="35"/>
      <c r="G64" s="35"/>
      <c r="H64" s="35"/>
      <c r="I64" s="35"/>
      <c r="J64" s="88"/>
      <c r="K64" s="82"/>
      <c r="L64" s="89"/>
      <c r="M64" s="35"/>
      <c r="N64" s="35"/>
      <c r="O64" s="35"/>
      <c r="P64" s="35"/>
      <c r="Q64" s="35"/>
      <c r="R64" s="35"/>
      <c r="S64" s="35"/>
      <c r="T64" s="35"/>
      <c r="U64" s="87"/>
      <c r="V64" s="82"/>
      <c r="W64" s="27"/>
      <c r="X64" s="27"/>
      <c r="Y64" s="27"/>
      <c r="Z64" s="27"/>
      <c r="AA64" s="36"/>
      <c r="AB64" s="37" t="n">
        <v>34292</v>
      </c>
      <c r="AC64" s="35"/>
      <c r="AD64" s="35" t="n">
        <f aca="false">AD9-AD8</f>
        <v>-7</v>
      </c>
      <c r="AE64" s="35" t="n">
        <f aca="false">AE9-AE8</f>
        <v>12</v>
      </c>
      <c r="AF64" s="35" t="n">
        <f aca="false">AF9-AF8</f>
        <v>1</v>
      </c>
      <c r="AG64" s="35" t="n">
        <f aca="false">AG9-AG8</f>
        <v>-4</v>
      </c>
      <c r="AH64" s="35" t="n">
        <f aca="false">AH9-AH8</f>
        <v>-8</v>
      </c>
      <c r="AI64" s="35" t="n">
        <f aca="false">AI9-AI8</f>
        <v>3</v>
      </c>
      <c r="AJ64" s="35" t="n">
        <f aca="false">IF(AJ9&gt;0,AJ9-AJ8," ")</f>
        <v>-31</v>
      </c>
      <c r="AK64" s="87" t="n">
        <f aca="false">IF(AJ64&lt;10000000,AVERAGE(AD64:AJ64),AVERAGE(AC64:AI64))</f>
        <v>-4.85714285714286</v>
      </c>
      <c r="AL64" s="82" t="n">
        <f aca="false">IF(AJ64&lt;10000000,AJ64-AK64," ")</f>
        <v>-26.1428571428571</v>
      </c>
      <c r="AM64" s="37" t="n">
        <v>34292</v>
      </c>
      <c r="AN64" s="35"/>
      <c r="AO64" s="35" t="n">
        <f aca="false">AQ9-AQ8</f>
        <v>-15</v>
      </c>
      <c r="AP64" s="35" t="n">
        <f aca="false">AR9-AR8</f>
        <v>-75</v>
      </c>
      <c r="AQ64" s="35" t="n">
        <f aca="false">AS9-AS8</f>
        <v>-86</v>
      </c>
      <c r="AR64" s="35" t="n">
        <f aca="false">AT9-AT8</f>
        <v>-64</v>
      </c>
      <c r="AS64" s="35" t="n">
        <f aca="false">AU9-AU8</f>
        <v>-45</v>
      </c>
      <c r="AT64" s="35" t="n">
        <f aca="false">AV9-AV8</f>
        <v>-20</v>
      </c>
      <c r="AU64" s="35" t="n">
        <f aca="false">IF(AW9&gt;0,AW9-AW8," ")</f>
        <v>-94</v>
      </c>
      <c r="AV64" s="87" t="n">
        <f aca="false">IF(AU64&lt;10000000,AVERAGE(AO64:AU64),AVERAGE(AN64:AT64))</f>
        <v>-57</v>
      </c>
      <c r="AW64" s="82" t="n">
        <f aca="false">IF(AU64&lt;10000000,AU64-AV64," ")</f>
        <v>-37</v>
      </c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27"/>
      <c r="CA64" s="27"/>
      <c r="CB64" s="27"/>
      <c r="CC64" s="27"/>
      <c r="CD64" s="27"/>
      <c r="CE64" s="27"/>
      <c r="CF64" s="27"/>
      <c r="CG64" s="27"/>
      <c r="CH64" s="27"/>
      <c r="CI64" s="27"/>
      <c r="CJ64" s="27"/>
      <c r="CK64" s="27"/>
      <c r="CL64" s="27"/>
      <c r="CM64" s="27"/>
      <c r="CN64" s="27"/>
      <c r="CO64" s="27"/>
      <c r="CP64" s="27"/>
      <c r="CQ64" s="27"/>
      <c r="CR64" s="27"/>
      <c r="CS64" s="27"/>
      <c r="CT64" s="27"/>
      <c r="CU64" s="27"/>
      <c r="CV64" s="27"/>
      <c r="CW64" s="27"/>
      <c r="CX64" s="27"/>
      <c r="CY64" s="27"/>
      <c r="CZ64" s="27"/>
      <c r="DA64" s="27"/>
      <c r="DB64" s="27"/>
      <c r="DC64" s="27"/>
      <c r="DD64" s="27"/>
      <c r="DE64" s="27"/>
      <c r="DF64" s="27"/>
      <c r="DG64" s="27"/>
      <c r="DH64" s="27"/>
      <c r="DI64" s="27"/>
      <c r="DJ64" s="27"/>
      <c r="DK64" s="27"/>
      <c r="DL64" s="27"/>
      <c r="DM64" s="27"/>
      <c r="DN64" s="27"/>
      <c r="DO64" s="27"/>
      <c r="DP64" s="27"/>
      <c r="DQ64" s="27"/>
      <c r="DR64" s="27"/>
      <c r="DS64" s="27"/>
      <c r="DT64" s="27"/>
      <c r="DU64" s="27"/>
      <c r="DV64" s="27"/>
      <c r="DW64" s="27"/>
      <c r="DX64" s="27"/>
      <c r="DY64" s="27"/>
      <c r="DZ64" s="27"/>
      <c r="EA64" s="27"/>
      <c r="EB64" s="27"/>
      <c r="EC64" s="27"/>
      <c r="ED64" s="27"/>
      <c r="EE64" s="27"/>
      <c r="EF64" s="27"/>
      <c r="EG64" s="27"/>
      <c r="EH64" s="27"/>
      <c r="EI64" s="27"/>
      <c r="EJ64" s="27"/>
      <c r="EK64" s="27"/>
      <c r="EL64" s="27"/>
      <c r="EM64" s="27"/>
      <c r="EN64" s="27"/>
      <c r="EO64" s="27"/>
      <c r="EP64" s="27"/>
      <c r="EQ64" s="27"/>
      <c r="ER64" s="27"/>
      <c r="ES64" s="27"/>
      <c r="ET64" s="27"/>
      <c r="EU64" s="27"/>
      <c r="EV64" s="27"/>
      <c r="EW64" s="27"/>
      <c r="EX64" s="27"/>
      <c r="EY64" s="27"/>
      <c r="EZ64" s="27"/>
      <c r="FA64" s="27"/>
      <c r="FB64" s="27"/>
      <c r="FC64" s="27"/>
      <c r="FD64" s="27"/>
      <c r="FE64" s="27"/>
      <c r="FF64" s="27"/>
      <c r="FG64" s="27"/>
      <c r="FH64" s="27"/>
      <c r="FI64" s="27"/>
      <c r="FJ64" s="27"/>
      <c r="FK64" s="27"/>
      <c r="FL64" s="27"/>
      <c r="FM64" s="27"/>
      <c r="FN64" s="27"/>
      <c r="FO64" s="27"/>
      <c r="FP64" s="27"/>
      <c r="FQ64" s="27"/>
      <c r="FR64" s="27"/>
      <c r="FS64" s="27"/>
      <c r="FT64" s="27"/>
      <c r="FU64" s="27"/>
      <c r="FV64" s="27"/>
      <c r="FW64" s="27"/>
      <c r="FX64" s="27"/>
      <c r="FY64" s="27"/>
      <c r="FZ64" s="27"/>
      <c r="GA64" s="27"/>
      <c r="GB64" s="27"/>
      <c r="GC64" s="27"/>
      <c r="GD64" s="27"/>
      <c r="GE64" s="27"/>
      <c r="GF64" s="27"/>
      <c r="GG64" s="27"/>
      <c r="GH64" s="27"/>
      <c r="GI64" s="27"/>
      <c r="GJ64" s="27"/>
      <c r="GK64" s="27"/>
      <c r="GL64" s="27"/>
      <c r="GM64" s="27"/>
      <c r="GN64" s="27"/>
      <c r="GO64" s="27"/>
      <c r="GP64" s="27"/>
      <c r="GQ64" s="27"/>
      <c r="GR64" s="27"/>
      <c r="GS64" s="27"/>
      <c r="GT64" s="27"/>
      <c r="GU64" s="27"/>
      <c r="GV64" s="27"/>
      <c r="GW64" s="27"/>
      <c r="GX64" s="27"/>
      <c r="GY64" s="27"/>
      <c r="GZ64" s="27"/>
      <c r="HA64" s="27"/>
      <c r="HB64" s="27"/>
      <c r="HC64" s="27"/>
      <c r="HD64" s="27"/>
      <c r="HE64" s="27"/>
      <c r="HF64" s="27"/>
      <c r="HG64" s="27"/>
      <c r="HH64" s="27"/>
      <c r="HI64" s="27"/>
      <c r="HJ64" s="27"/>
      <c r="HK64" s="27"/>
      <c r="HL64" s="27"/>
      <c r="HM64" s="27"/>
      <c r="HN64" s="27"/>
      <c r="HO64" s="27"/>
      <c r="HP64" s="27"/>
      <c r="HQ64" s="27"/>
      <c r="HR64" s="27"/>
      <c r="HS64" s="27"/>
      <c r="HT64" s="27"/>
      <c r="HU64" s="27"/>
      <c r="HV64" s="27"/>
      <c r="HW64" s="27"/>
      <c r="HX64" s="27"/>
      <c r="HY64" s="27"/>
      <c r="HZ64" s="27"/>
      <c r="IA64" s="27"/>
      <c r="IB64" s="27"/>
      <c r="IC64" s="27"/>
      <c r="ID64" s="27"/>
      <c r="IE64" s="27"/>
      <c r="IF64" s="27"/>
      <c r="IG64" s="27"/>
      <c r="IH64" s="27"/>
      <c r="II64" s="27"/>
      <c r="IJ64" s="27"/>
      <c r="IK64" s="27"/>
      <c r="IL64" s="27"/>
      <c r="IM64" s="27"/>
      <c r="IN64" s="27"/>
      <c r="IO64" s="27"/>
      <c r="IP64" s="27"/>
      <c r="IQ64" s="27"/>
      <c r="IR64" s="27"/>
      <c r="IS64" s="27"/>
      <c r="IT64" s="27"/>
      <c r="IU64" s="27"/>
      <c r="IV64" s="27"/>
      <c r="IW64" s="27"/>
    </row>
    <row r="65" customFormat="false" ht="12.75" hidden="false" customHeight="true" outlineLevel="0" collapsed="false">
      <c r="A65" s="37"/>
      <c r="B65" s="35"/>
      <c r="C65" s="35"/>
      <c r="D65" s="35"/>
      <c r="E65" s="35"/>
      <c r="F65" s="35"/>
      <c r="G65" s="35"/>
      <c r="H65" s="35"/>
      <c r="I65" s="35"/>
      <c r="J65" s="88"/>
      <c r="K65" s="82"/>
      <c r="L65" s="89"/>
      <c r="M65" s="35"/>
      <c r="N65" s="35"/>
      <c r="O65" s="35"/>
      <c r="P65" s="35"/>
      <c r="Q65" s="35"/>
      <c r="R65" s="35"/>
      <c r="S65" s="35"/>
      <c r="T65" s="35"/>
      <c r="U65" s="87"/>
      <c r="V65" s="82"/>
      <c r="W65" s="27"/>
      <c r="X65" s="27"/>
      <c r="Y65" s="27"/>
      <c r="Z65" s="27"/>
      <c r="AA65" s="36"/>
      <c r="AB65" s="37" t="n">
        <v>34299</v>
      </c>
      <c r="AC65" s="35"/>
      <c r="AD65" s="35" t="n">
        <f aca="false">AD10-AD9</f>
        <v>-8</v>
      </c>
      <c r="AE65" s="35" t="n">
        <f aca="false">AE10-AE9</f>
        <v>-2</v>
      </c>
      <c r="AF65" s="35" t="n">
        <f aca="false">AF10-AF9</f>
        <v>-6</v>
      </c>
      <c r="AG65" s="35" t="n">
        <f aca="false">AG10-AG9</f>
        <v>-8</v>
      </c>
      <c r="AH65" s="35" t="n">
        <f aca="false">AH10-AH9</f>
        <v>3</v>
      </c>
      <c r="AI65" s="35" t="n">
        <f aca="false">AI10-AI9</f>
        <v>-3</v>
      </c>
      <c r="AJ65" s="35" t="n">
        <f aca="false">IF(AJ10&gt;0,AJ10-AJ9," ")</f>
        <v>-13</v>
      </c>
      <c r="AK65" s="87" t="n">
        <f aca="false">IF(AJ65&lt;10000000,AVERAGE(AD65:AJ65),AVERAGE(AC65:AI65))</f>
        <v>-5.28571428571429</v>
      </c>
      <c r="AL65" s="82" t="n">
        <f aca="false">IF(AJ65&lt;10000000,AJ65-AK65," ")</f>
        <v>-7.71428571428571</v>
      </c>
      <c r="AM65" s="37" t="n">
        <v>34299</v>
      </c>
      <c r="AN65" s="35"/>
      <c r="AO65" s="35" t="n">
        <f aca="false">AQ10-AQ9</f>
        <v>-57</v>
      </c>
      <c r="AP65" s="35" t="n">
        <f aca="false">AR10-AR9</f>
        <v>-61</v>
      </c>
      <c r="AQ65" s="35" t="n">
        <f aca="false">AS10-AS9</f>
        <v>-66</v>
      </c>
      <c r="AR65" s="35" t="n">
        <f aca="false">AT10-AT9</f>
        <v>-108</v>
      </c>
      <c r="AS65" s="35" t="n">
        <f aca="false">AU10-AU9</f>
        <v>-13</v>
      </c>
      <c r="AT65" s="35" t="n">
        <f aca="false">AV10-AV9</f>
        <v>5</v>
      </c>
      <c r="AU65" s="35" t="n">
        <f aca="false">IF(AW10&gt;0,AW10-AW9," ")</f>
        <v>-146</v>
      </c>
      <c r="AV65" s="87" t="n">
        <f aca="false">IF(AU65&lt;10000000,AVERAGE(AO65:AU65),AVERAGE(AN65:AT65))</f>
        <v>-63.7142857142857</v>
      </c>
      <c r="AW65" s="82" t="n">
        <f aca="false">IF(AU65&lt;10000000,AU65-AV65," ")</f>
        <v>-82.2857142857143</v>
      </c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27"/>
      <c r="CA65" s="27"/>
      <c r="CB65" s="27"/>
      <c r="CC65" s="27"/>
      <c r="CD65" s="27"/>
      <c r="CE65" s="27"/>
      <c r="CF65" s="27"/>
      <c r="CG65" s="27"/>
      <c r="CH65" s="27"/>
      <c r="CI65" s="27"/>
      <c r="CJ65" s="27"/>
      <c r="CK65" s="27"/>
      <c r="CL65" s="27"/>
      <c r="CM65" s="27"/>
      <c r="CN65" s="27"/>
      <c r="CO65" s="27"/>
      <c r="CP65" s="27"/>
      <c r="CQ65" s="27"/>
      <c r="CR65" s="27"/>
      <c r="CS65" s="27"/>
      <c r="CT65" s="27"/>
      <c r="CU65" s="27"/>
      <c r="CV65" s="27"/>
      <c r="CW65" s="27"/>
      <c r="CX65" s="27"/>
      <c r="CY65" s="27"/>
      <c r="CZ65" s="27"/>
      <c r="DA65" s="27"/>
      <c r="DB65" s="27"/>
      <c r="DC65" s="27"/>
      <c r="DD65" s="27"/>
      <c r="DE65" s="27"/>
      <c r="DF65" s="27"/>
      <c r="DG65" s="27"/>
      <c r="DH65" s="27"/>
      <c r="DI65" s="27"/>
      <c r="DJ65" s="27"/>
      <c r="DK65" s="27"/>
      <c r="DL65" s="27"/>
      <c r="DM65" s="27"/>
      <c r="DN65" s="27"/>
      <c r="DO65" s="27"/>
      <c r="DP65" s="27"/>
      <c r="DQ65" s="27"/>
      <c r="DR65" s="27"/>
      <c r="DS65" s="27"/>
      <c r="DT65" s="27"/>
      <c r="DU65" s="27"/>
      <c r="DV65" s="27"/>
      <c r="DW65" s="27"/>
      <c r="DX65" s="27"/>
      <c r="DY65" s="27"/>
      <c r="DZ65" s="27"/>
      <c r="EA65" s="27"/>
      <c r="EB65" s="27"/>
      <c r="EC65" s="27"/>
      <c r="ED65" s="27"/>
      <c r="EE65" s="27"/>
      <c r="EF65" s="27"/>
      <c r="EG65" s="27"/>
      <c r="EH65" s="27"/>
      <c r="EI65" s="27"/>
      <c r="EJ65" s="27"/>
      <c r="EK65" s="27"/>
      <c r="EL65" s="27"/>
      <c r="EM65" s="27"/>
      <c r="EN65" s="27"/>
      <c r="EO65" s="27"/>
      <c r="EP65" s="27"/>
      <c r="EQ65" s="27"/>
      <c r="ER65" s="27"/>
      <c r="ES65" s="27"/>
      <c r="ET65" s="27"/>
      <c r="EU65" s="27"/>
      <c r="EV65" s="27"/>
      <c r="EW65" s="27"/>
      <c r="EX65" s="27"/>
      <c r="EY65" s="27"/>
      <c r="EZ65" s="27"/>
      <c r="FA65" s="27"/>
      <c r="FB65" s="27"/>
      <c r="FC65" s="27"/>
      <c r="FD65" s="27"/>
      <c r="FE65" s="27"/>
      <c r="FF65" s="27"/>
      <c r="FG65" s="27"/>
      <c r="FH65" s="27"/>
      <c r="FI65" s="27"/>
      <c r="FJ65" s="27"/>
      <c r="FK65" s="27"/>
      <c r="FL65" s="27"/>
      <c r="FM65" s="27"/>
      <c r="FN65" s="27"/>
      <c r="FO65" s="27"/>
      <c r="FP65" s="27"/>
      <c r="FQ65" s="27"/>
      <c r="FR65" s="27"/>
      <c r="FS65" s="27"/>
      <c r="FT65" s="27"/>
      <c r="FU65" s="27"/>
      <c r="FV65" s="27"/>
      <c r="FW65" s="27"/>
      <c r="FX65" s="27"/>
      <c r="FY65" s="27"/>
      <c r="FZ65" s="27"/>
      <c r="GA65" s="27"/>
      <c r="GB65" s="27"/>
      <c r="GC65" s="27"/>
      <c r="GD65" s="27"/>
      <c r="GE65" s="27"/>
      <c r="GF65" s="27"/>
      <c r="GG65" s="27"/>
      <c r="GH65" s="27"/>
      <c r="GI65" s="27"/>
      <c r="GJ65" s="27"/>
      <c r="GK65" s="27"/>
      <c r="GL65" s="27"/>
      <c r="GM65" s="27"/>
      <c r="GN65" s="27"/>
      <c r="GO65" s="27"/>
      <c r="GP65" s="27"/>
      <c r="GQ65" s="27"/>
      <c r="GR65" s="27"/>
      <c r="GS65" s="27"/>
      <c r="GT65" s="27"/>
      <c r="GU65" s="27"/>
      <c r="GV65" s="27"/>
      <c r="GW65" s="27"/>
      <c r="GX65" s="27"/>
      <c r="GY65" s="27"/>
      <c r="GZ65" s="27"/>
      <c r="HA65" s="27"/>
      <c r="HB65" s="27"/>
      <c r="HC65" s="27"/>
      <c r="HD65" s="27"/>
      <c r="HE65" s="27"/>
      <c r="HF65" s="27"/>
      <c r="HG65" s="27"/>
      <c r="HH65" s="27"/>
      <c r="HI65" s="27"/>
      <c r="HJ65" s="27"/>
      <c r="HK65" s="27"/>
      <c r="HL65" s="27"/>
      <c r="HM65" s="27"/>
      <c r="HN65" s="27"/>
      <c r="HO65" s="27"/>
      <c r="HP65" s="27"/>
      <c r="HQ65" s="27"/>
      <c r="HR65" s="27"/>
      <c r="HS65" s="27"/>
      <c r="HT65" s="27"/>
      <c r="HU65" s="27"/>
      <c r="HV65" s="27"/>
      <c r="HW65" s="27"/>
      <c r="HX65" s="27"/>
      <c r="HY65" s="27"/>
      <c r="HZ65" s="27"/>
      <c r="IA65" s="27"/>
      <c r="IB65" s="27"/>
      <c r="IC65" s="27"/>
      <c r="ID65" s="27"/>
      <c r="IE65" s="27"/>
      <c r="IF65" s="27"/>
      <c r="IG65" s="27"/>
      <c r="IH65" s="27"/>
      <c r="II65" s="27"/>
      <c r="IJ65" s="27"/>
      <c r="IK65" s="27"/>
      <c r="IL65" s="27"/>
      <c r="IM65" s="27"/>
      <c r="IN65" s="27"/>
      <c r="IO65" s="27"/>
      <c r="IP65" s="27"/>
      <c r="IQ65" s="27"/>
      <c r="IR65" s="27"/>
      <c r="IS65" s="27"/>
      <c r="IT65" s="27"/>
      <c r="IU65" s="27"/>
      <c r="IV65" s="27"/>
      <c r="IW65" s="27"/>
    </row>
    <row r="66" customFormat="false" ht="12.75" hidden="false" customHeight="true" outlineLevel="0" collapsed="false">
      <c r="A66" s="37"/>
      <c r="B66" s="35"/>
      <c r="C66" s="35"/>
      <c r="D66" s="35"/>
      <c r="E66" s="35"/>
      <c r="F66" s="35"/>
      <c r="G66" s="35"/>
      <c r="H66" s="35"/>
      <c r="I66" s="35"/>
      <c r="J66" s="88"/>
      <c r="K66" s="82"/>
      <c r="L66" s="89"/>
      <c r="M66" s="35"/>
      <c r="N66" s="35"/>
      <c r="O66" s="35"/>
      <c r="P66" s="35"/>
      <c r="Q66" s="35"/>
      <c r="R66" s="35"/>
      <c r="S66" s="35"/>
      <c r="T66" s="35"/>
      <c r="U66" s="87"/>
      <c r="V66" s="82"/>
      <c r="W66" s="27"/>
      <c r="X66" s="27"/>
      <c r="Y66" s="27"/>
      <c r="Z66" s="27"/>
      <c r="AA66" s="36"/>
      <c r="AB66" s="37" t="n">
        <v>34306</v>
      </c>
      <c r="AC66" s="35"/>
      <c r="AD66" s="35" t="n">
        <f aca="false">AD11-AD10</f>
        <v>-12</v>
      </c>
      <c r="AE66" s="35" t="n">
        <f aca="false">AE11-AE10</f>
        <v>0</v>
      </c>
      <c r="AF66" s="35" t="n">
        <f aca="false">AF11-AF10</f>
        <v>-6</v>
      </c>
      <c r="AG66" s="35" t="n">
        <f aca="false">AG11-AG10</f>
        <v>-3</v>
      </c>
      <c r="AH66" s="35" t="n">
        <f aca="false">AH11-AH10</f>
        <v>8</v>
      </c>
      <c r="AI66" s="35" t="n">
        <f aca="false">AI11-AI10</f>
        <v>-2</v>
      </c>
      <c r="AJ66" s="35" t="n">
        <f aca="false">IF(AJ11&gt;0,AJ11-AJ10," ")</f>
        <v>-5</v>
      </c>
      <c r="AK66" s="87" t="n">
        <f aca="false">IF(AJ66&lt;10000000,AVERAGE(AD66:AJ66),AVERAGE(AC66:AI66))</f>
        <v>-2.85714285714286</v>
      </c>
      <c r="AL66" s="82" t="n">
        <f aca="false">IF(AJ66&lt;10000000,AJ66-AK66," ")</f>
        <v>-2.14285714285714</v>
      </c>
      <c r="AM66" s="37" t="n">
        <v>34306</v>
      </c>
      <c r="AN66" s="35"/>
      <c r="AO66" s="35" t="n">
        <f aca="false">AQ11-AQ10</f>
        <v>-85</v>
      </c>
      <c r="AP66" s="35" t="n">
        <f aca="false">AR11-AR10</f>
        <v>-73</v>
      </c>
      <c r="AQ66" s="35" t="n">
        <f aca="false">AS11-AS10</f>
        <v>-104</v>
      </c>
      <c r="AR66" s="35" t="n">
        <f aca="false">AT11-AT10</f>
        <v>-36</v>
      </c>
      <c r="AS66" s="35" t="n">
        <f aca="false">AU11-AU10</f>
        <v>8</v>
      </c>
      <c r="AT66" s="35" t="n">
        <f aca="false">AV11-AV10</f>
        <v>-69</v>
      </c>
      <c r="AU66" s="35" t="n">
        <f aca="false">IF(AW11&gt;0,AW11-AW10," ")</f>
        <v>-73</v>
      </c>
      <c r="AV66" s="87" t="n">
        <f aca="false">IF(AU66&lt;10000000,AVERAGE(AO66:AU66),AVERAGE(AN66:AT66))</f>
        <v>-61.7142857142857</v>
      </c>
      <c r="AW66" s="82" t="n">
        <f aca="false">IF(AU66&lt;10000000,AU66-AV66," ")</f>
        <v>-11.2857142857143</v>
      </c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27"/>
      <c r="CA66" s="27"/>
      <c r="CB66" s="27"/>
      <c r="CC66" s="27"/>
      <c r="CD66" s="27"/>
      <c r="CE66" s="27"/>
      <c r="CF66" s="27"/>
      <c r="CG66" s="27"/>
      <c r="CH66" s="27"/>
      <c r="CI66" s="27"/>
      <c r="CJ66" s="27"/>
      <c r="CK66" s="27"/>
      <c r="CL66" s="27"/>
      <c r="CM66" s="27"/>
      <c r="CN66" s="27"/>
      <c r="CO66" s="27"/>
      <c r="CP66" s="27"/>
      <c r="CQ66" s="27"/>
      <c r="CR66" s="27"/>
      <c r="CS66" s="27"/>
      <c r="CT66" s="27"/>
      <c r="CU66" s="27"/>
      <c r="CV66" s="27"/>
      <c r="CW66" s="27"/>
      <c r="CX66" s="27"/>
      <c r="CY66" s="27"/>
      <c r="CZ66" s="27"/>
      <c r="DA66" s="27"/>
      <c r="DB66" s="27"/>
      <c r="DC66" s="27"/>
      <c r="DD66" s="27"/>
      <c r="DE66" s="27"/>
      <c r="DF66" s="27"/>
      <c r="DG66" s="27"/>
      <c r="DH66" s="27"/>
      <c r="DI66" s="27"/>
      <c r="DJ66" s="27"/>
      <c r="DK66" s="27"/>
      <c r="DL66" s="27"/>
      <c r="DM66" s="27"/>
      <c r="DN66" s="27"/>
      <c r="DO66" s="27"/>
      <c r="DP66" s="27"/>
      <c r="DQ66" s="27"/>
      <c r="DR66" s="27"/>
      <c r="DS66" s="27"/>
      <c r="DT66" s="27"/>
      <c r="DU66" s="27"/>
      <c r="DV66" s="27"/>
      <c r="DW66" s="27"/>
      <c r="DX66" s="27"/>
      <c r="DY66" s="27"/>
      <c r="DZ66" s="27"/>
      <c r="EA66" s="27"/>
      <c r="EB66" s="27"/>
      <c r="EC66" s="27"/>
      <c r="ED66" s="27"/>
      <c r="EE66" s="27"/>
      <c r="EF66" s="27"/>
      <c r="EG66" s="27"/>
      <c r="EH66" s="27"/>
      <c r="EI66" s="27"/>
      <c r="EJ66" s="27"/>
      <c r="EK66" s="27"/>
      <c r="EL66" s="27"/>
      <c r="EM66" s="27"/>
      <c r="EN66" s="27"/>
      <c r="EO66" s="27"/>
      <c r="EP66" s="27"/>
      <c r="EQ66" s="27"/>
      <c r="ER66" s="27"/>
      <c r="ES66" s="27"/>
      <c r="ET66" s="27"/>
      <c r="EU66" s="27"/>
      <c r="EV66" s="27"/>
      <c r="EW66" s="27"/>
      <c r="EX66" s="27"/>
      <c r="EY66" s="27"/>
      <c r="EZ66" s="27"/>
      <c r="FA66" s="27"/>
      <c r="FB66" s="27"/>
      <c r="FC66" s="27"/>
      <c r="FD66" s="27"/>
      <c r="FE66" s="27"/>
      <c r="FF66" s="27"/>
      <c r="FG66" s="27"/>
      <c r="FH66" s="27"/>
      <c r="FI66" s="27"/>
      <c r="FJ66" s="27"/>
      <c r="FK66" s="27"/>
      <c r="FL66" s="27"/>
      <c r="FM66" s="27"/>
      <c r="FN66" s="27"/>
      <c r="FO66" s="27"/>
      <c r="FP66" s="27"/>
      <c r="FQ66" s="27"/>
      <c r="FR66" s="27"/>
      <c r="FS66" s="27"/>
      <c r="FT66" s="27"/>
      <c r="FU66" s="27"/>
      <c r="FV66" s="27"/>
      <c r="FW66" s="27"/>
      <c r="FX66" s="27"/>
      <c r="FY66" s="27"/>
      <c r="FZ66" s="27"/>
      <c r="GA66" s="27"/>
      <c r="GB66" s="27"/>
      <c r="GC66" s="27"/>
      <c r="GD66" s="27"/>
      <c r="GE66" s="27"/>
      <c r="GF66" s="27"/>
      <c r="GG66" s="27"/>
      <c r="GH66" s="27"/>
      <c r="GI66" s="27"/>
      <c r="GJ66" s="27"/>
      <c r="GK66" s="27"/>
      <c r="GL66" s="27"/>
      <c r="GM66" s="27"/>
      <c r="GN66" s="27"/>
      <c r="GO66" s="27"/>
      <c r="GP66" s="27"/>
      <c r="GQ66" s="27"/>
      <c r="GR66" s="27"/>
      <c r="GS66" s="27"/>
      <c r="GT66" s="27"/>
      <c r="GU66" s="27"/>
      <c r="GV66" s="27"/>
      <c r="GW66" s="27"/>
      <c r="GX66" s="27"/>
      <c r="GY66" s="27"/>
      <c r="GZ66" s="27"/>
      <c r="HA66" s="27"/>
      <c r="HB66" s="27"/>
      <c r="HC66" s="27"/>
      <c r="HD66" s="27"/>
      <c r="HE66" s="27"/>
      <c r="HF66" s="27"/>
      <c r="HG66" s="27"/>
      <c r="HH66" s="27"/>
      <c r="HI66" s="27"/>
      <c r="HJ66" s="27"/>
      <c r="HK66" s="27"/>
      <c r="HL66" s="27"/>
      <c r="HM66" s="27"/>
      <c r="HN66" s="27"/>
      <c r="HO66" s="27"/>
      <c r="HP66" s="27"/>
      <c r="HQ66" s="27"/>
      <c r="HR66" s="27"/>
      <c r="HS66" s="27"/>
      <c r="HT66" s="27"/>
      <c r="HU66" s="27"/>
      <c r="HV66" s="27"/>
      <c r="HW66" s="27"/>
      <c r="HX66" s="27"/>
      <c r="HY66" s="27"/>
      <c r="HZ66" s="27"/>
      <c r="IA66" s="27"/>
      <c r="IB66" s="27"/>
      <c r="IC66" s="27"/>
      <c r="ID66" s="27"/>
      <c r="IE66" s="27"/>
      <c r="IF66" s="27"/>
      <c r="IG66" s="27"/>
      <c r="IH66" s="27"/>
      <c r="II66" s="27"/>
      <c r="IJ66" s="27"/>
      <c r="IK66" s="27"/>
      <c r="IL66" s="27"/>
      <c r="IM66" s="27"/>
      <c r="IN66" s="27"/>
      <c r="IO66" s="27"/>
      <c r="IP66" s="27"/>
      <c r="IQ66" s="27"/>
      <c r="IR66" s="27"/>
      <c r="IS66" s="27"/>
      <c r="IT66" s="27"/>
      <c r="IU66" s="27"/>
      <c r="IV66" s="27"/>
      <c r="IW66" s="27"/>
    </row>
    <row r="67" customFormat="false" ht="12.75" hidden="false" customHeight="true" outlineLevel="0" collapsed="false">
      <c r="A67" s="37"/>
      <c r="B67" s="35"/>
      <c r="C67" s="35"/>
      <c r="D67" s="35"/>
      <c r="E67" s="35"/>
      <c r="F67" s="35"/>
      <c r="G67" s="35"/>
      <c r="H67" s="35"/>
      <c r="I67" s="35"/>
      <c r="J67" s="88"/>
      <c r="K67" s="82"/>
      <c r="L67" s="89"/>
      <c r="M67" s="35"/>
      <c r="N67" s="35"/>
      <c r="O67" s="35"/>
      <c r="P67" s="35"/>
      <c r="Q67" s="35"/>
      <c r="R67" s="35"/>
      <c r="S67" s="35"/>
      <c r="T67" s="35"/>
      <c r="U67" s="87"/>
      <c r="V67" s="82"/>
      <c r="W67" s="27"/>
      <c r="X67" s="27"/>
      <c r="Y67" s="27"/>
      <c r="Z67" s="27"/>
      <c r="AA67" s="36"/>
      <c r="AB67" s="37" t="n">
        <v>34313</v>
      </c>
      <c r="AC67" s="35"/>
      <c r="AD67" s="35" t="n">
        <f aca="false">AD12-AD11</f>
        <v>-15</v>
      </c>
      <c r="AE67" s="35" t="n">
        <f aca="false">AE12-AE11</f>
        <v>-9</v>
      </c>
      <c r="AF67" s="35" t="n">
        <f aca="false">AF12-AF11</f>
        <v>-8</v>
      </c>
      <c r="AG67" s="35" t="n">
        <f aca="false">AG12-AG11</f>
        <v>-12</v>
      </c>
      <c r="AH67" s="35" t="n">
        <f aca="false">AH12-AH11</f>
        <v>-1</v>
      </c>
      <c r="AI67" s="35" t="n">
        <f aca="false">AI12-AI11</f>
        <v>-14</v>
      </c>
      <c r="AJ67" s="35" t="n">
        <f aca="false">IF(AJ12&gt;0,AJ12-AJ11," ")</f>
        <v>-7</v>
      </c>
      <c r="AK67" s="87" t="n">
        <f aca="false">IF(AJ67&lt;10000000,AVERAGE(AD67:AJ67),AVERAGE(AC67:AI67))</f>
        <v>-9.42857142857143</v>
      </c>
      <c r="AL67" s="82" t="n">
        <f aca="false">IF(AJ67&lt;10000000,AJ67-AK67," ")</f>
        <v>2.42857142857143</v>
      </c>
      <c r="AM67" s="37" t="n">
        <v>34313</v>
      </c>
      <c r="AN67" s="35"/>
      <c r="AO67" s="35" t="n">
        <f aca="false">AQ12-AQ11</f>
        <v>-56</v>
      </c>
      <c r="AP67" s="35" t="n">
        <f aca="false">AR12-AR11</f>
        <v>-75</v>
      </c>
      <c r="AQ67" s="35" t="n">
        <f aca="false">AS12-AS11</f>
        <v>-72</v>
      </c>
      <c r="AR67" s="35" t="n">
        <f aca="false">AT12-AT11</f>
        <v>-69</v>
      </c>
      <c r="AS67" s="35" t="n">
        <f aca="false">AU12-AU11</f>
        <v>27</v>
      </c>
      <c r="AT67" s="35" t="n">
        <f aca="false">AV12-AV11</f>
        <v>-73</v>
      </c>
      <c r="AU67" s="35" t="n">
        <f aca="false">IF(AW12&gt;0,AW12-AW11," ")</f>
        <v>-158</v>
      </c>
      <c r="AV67" s="87" t="n">
        <f aca="false">IF(AU67&lt;10000000,AVERAGE(AO67:AU67),AVERAGE(AN67:AT67))</f>
        <v>-68</v>
      </c>
      <c r="AW67" s="82" t="n">
        <f aca="false">IF(AU67&lt;10000000,AU67-AV67," ")</f>
        <v>-90</v>
      </c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  <c r="BZ67" s="27"/>
      <c r="CA67" s="27"/>
      <c r="CB67" s="27"/>
      <c r="CC67" s="27"/>
      <c r="CD67" s="27"/>
      <c r="CE67" s="27"/>
      <c r="CF67" s="27"/>
      <c r="CG67" s="27"/>
      <c r="CH67" s="27"/>
      <c r="CI67" s="27"/>
      <c r="CJ67" s="27"/>
      <c r="CK67" s="27"/>
      <c r="CL67" s="27"/>
      <c r="CM67" s="27"/>
      <c r="CN67" s="27"/>
      <c r="CO67" s="27"/>
      <c r="CP67" s="27"/>
      <c r="CQ67" s="27"/>
      <c r="CR67" s="27"/>
      <c r="CS67" s="27"/>
      <c r="CT67" s="27"/>
      <c r="CU67" s="27"/>
      <c r="CV67" s="27"/>
      <c r="CW67" s="27"/>
      <c r="CX67" s="27"/>
      <c r="CY67" s="27"/>
      <c r="CZ67" s="27"/>
      <c r="DA67" s="27"/>
      <c r="DB67" s="27"/>
      <c r="DC67" s="27"/>
      <c r="DD67" s="27"/>
      <c r="DE67" s="27"/>
      <c r="DF67" s="27"/>
      <c r="DG67" s="27"/>
      <c r="DH67" s="27"/>
      <c r="DI67" s="27"/>
      <c r="DJ67" s="27"/>
      <c r="DK67" s="27"/>
      <c r="DL67" s="27"/>
      <c r="DM67" s="27"/>
      <c r="DN67" s="27"/>
      <c r="DO67" s="27"/>
      <c r="DP67" s="27"/>
      <c r="DQ67" s="27"/>
      <c r="DR67" s="27"/>
      <c r="DS67" s="27"/>
      <c r="DT67" s="27"/>
      <c r="DU67" s="27"/>
      <c r="DV67" s="27"/>
      <c r="DW67" s="27"/>
      <c r="DX67" s="27"/>
      <c r="DY67" s="27"/>
      <c r="DZ67" s="27"/>
      <c r="EA67" s="27"/>
      <c r="EB67" s="27"/>
      <c r="EC67" s="27"/>
      <c r="ED67" s="27"/>
      <c r="EE67" s="27"/>
      <c r="EF67" s="27"/>
      <c r="EG67" s="27"/>
      <c r="EH67" s="27"/>
      <c r="EI67" s="27"/>
      <c r="EJ67" s="27"/>
      <c r="EK67" s="27"/>
      <c r="EL67" s="27"/>
      <c r="EM67" s="27"/>
      <c r="EN67" s="27"/>
      <c r="EO67" s="27"/>
      <c r="EP67" s="27"/>
      <c r="EQ67" s="27"/>
      <c r="ER67" s="27"/>
      <c r="ES67" s="27"/>
      <c r="ET67" s="27"/>
      <c r="EU67" s="27"/>
      <c r="EV67" s="27"/>
      <c r="EW67" s="27"/>
      <c r="EX67" s="27"/>
      <c r="EY67" s="27"/>
      <c r="EZ67" s="27"/>
      <c r="FA67" s="27"/>
      <c r="FB67" s="27"/>
      <c r="FC67" s="27"/>
      <c r="FD67" s="27"/>
      <c r="FE67" s="27"/>
      <c r="FF67" s="27"/>
      <c r="FG67" s="27"/>
      <c r="FH67" s="27"/>
      <c r="FI67" s="27"/>
      <c r="FJ67" s="27"/>
      <c r="FK67" s="27"/>
      <c r="FL67" s="27"/>
      <c r="FM67" s="27"/>
      <c r="FN67" s="27"/>
      <c r="FO67" s="27"/>
      <c r="FP67" s="27"/>
      <c r="FQ67" s="27"/>
      <c r="FR67" s="27"/>
      <c r="FS67" s="27"/>
      <c r="FT67" s="27"/>
      <c r="FU67" s="27"/>
      <c r="FV67" s="27"/>
      <c r="FW67" s="27"/>
      <c r="FX67" s="27"/>
      <c r="FY67" s="27"/>
      <c r="FZ67" s="27"/>
      <c r="GA67" s="27"/>
      <c r="GB67" s="27"/>
      <c r="GC67" s="27"/>
      <c r="GD67" s="27"/>
      <c r="GE67" s="27"/>
      <c r="GF67" s="27"/>
      <c r="GG67" s="27"/>
      <c r="GH67" s="27"/>
      <c r="GI67" s="27"/>
      <c r="GJ67" s="27"/>
      <c r="GK67" s="27"/>
      <c r="GL67" s="27"/>
      <c r="GM67" s="27"/>
      <c r="GN67" s="27"/>
      <c r="GO67" s="27"/>
      <c r="GP67" s="27"/>
      <c r="GQ67" s="27"/>
      <c r="GR67" s="27"/>
      <c r="GS67" s="27"/>
      <c r="GT67" s="27"/>
      <c r="GU67" s="27"/>
      <c r="GV67" s="27"/>
      <c r="GW67" s="27"/>
      <c r="GX67" s="27"/>
      <c r="GY67" s="27"/>
      <c r="GZ67" s="27"/>
      <c r="HA67" s="27"/>
      <c r="HB67" s="27"/>
      <c r="HC67" s="27"/>
      <c r="HD67" s="27"/>
      <c r="HE67" s="27"/>
      <c r="HF67" s="27"/>
      <c r="HG67" s="27"/>
      <c r="HH67" s="27"/>
      <c r="HI67" s="27"/>
      <c r="HJ67" s="27"/>
      <c r="HK67" s="27"/>
      <c r="HL67" s="27"/>
      <c r="HM67" s="27"/>
      <c r="HN67" s="27"/>
      <c r="HO67" s="27"/>
      <c r="HP67" s="27"/>
      <c r="HQ67" s="27"/>
      <c r="HR67" s="27"/>
      <c r="HS67" s="27"/>
      <c r="HT67" s="27"/>
      <c r="HU67" s="27"/>
      <c r="HV67" s="27"/>
      <c r="HW67" s="27"/>
      <c r="HX67" s="27"/>
      <c r="HY67" s="27"/>
      <c r="HZ67" s="27"/>
      <c r="IA67" s="27"/>
      <c r="IB67" s="27"/>
      <c r="IC67" s="27"/>
      <c r="ID67" s="27"/>
      <c r="IE67" s="27"/>
      <c r="IF67" s="27"/>
      <c r="IG67" s="27"/>
      <c r="IH67" s="27"/>
      <c r="II67" s="27"/>
      <c r="IJ67" s="27"/>
      <c r="IK67" s="27"/>
      <c r="IL67" s="27"/>
      <c r="IM67" s="27"/>
      <c r="IN67" s="27"/>
      <c r="IO67" s="27"/>
      <c r="IP67" s="27"/>
      <c r="IQ67" s="27"/>
      <c r="IR67" s="27"/>
      <c r="IS67" s="27"/>
      <c r="IT67" s="27"/>
      <c r="IU67" s="27"/>
      <c r="IV67" s="27"/>
      <c r="IW67" s="27"/>
    </row>
    <row r="68" customFormat="false" ht="12.75" hidden="false" customHeight="true" outlineLevel="0" collapsed="false">
      <c r="A68" s="37"/>
      <c r="B68" s="35"/>
      <c r="C68" s="35"/>
      <c r="D68" s="35"/>
      <c r="E68" s="35"/>
      <c r="F68" s="35"/>
      <c r="G68" s="35"/>
      <c r="H68" s="35"/>
      <c r="I68" s="35"/>
      <c r="J68" s="88"/>
      <c r="K68" s="82"/>
      <c r="L68" s="89"/>
      <c r="M68" s="35"/>
      <c r="N68" s="35"/>
      <c r="O68" s="35"/>
      <c r="P68" s="35"/>
      <c r="Q68" s="35"/>
      <c r="R68" s="35"/>
      <c r="S68" s="35"/>
      <c r="T68" s="35"/>
      <c r="U68" s="87"/>
      <c r="V68" s="82"/>
      <c r="W68" s="27"/>
      <c r="X68" s="27"/>
      <c r="Y68" s="27"/>
      <c r="Z68" s="27"/>
      <c r="AA68" s="36"/>
      <c r="AB68" s="37" t="n">
        <v>34320</v>
      </c>
      <c r="AC68" s="35"/>
      <c r="AD68" s="35" t="n">
        <f aca="false">AD13-AD12</f>
        <v>-24</v>
      </c>
      <c r="AE68" s="35" t="n">
        <f aca="false">AE13-AE12</f>
        <v>-9</v>
      </c>
      <c r="AF68" s="35" t="n">
        <f aca="false">AF13-AF12</f>
        <v>-4</v>
      </c>
      <c r="AG68" s="35" t="n">
        <f aca="false">AG13-AG12</f>
        <v>-19</v>
      </c>
      <c r="AH68" s="35" t="n">
        <f aca="false">AH13-AH12</f>
        <v>-14</v>
      </c>
      <c r="AI68" s="35" t="n">
        <f aca="false">AI13-AI12</f>
        <v>-15</v>
      </c>
      <c r="AJ68" s="35" t="n">
        <f aca="false">IF(AJ13&gt;0,AJ13-AJ12," ")</f>
        <v>-12</v>
      </c>
      <c r="AK68" s="87" t="n">
        <f aca="false">IF(AJ68&lt;10000000,AVERAGE(AD68:AJ68),AVERAGE(AC68:AI68))</f>
        <v>-13.8571428571429</v>
      </c>
      <c r="AL68" s="82" t="n">
        <f aca="false">IF(AJ68&lt;10000000,AJ68-AK68," ")</f>
        <v>1.85714285714286</v>
      </c>
      <c r="AM68" s="37" t="n">
        <v>34320</v>
      </c>
      <c r="AN68" s="35"/>
      <c r="AO68" s="35" t="n">
        <f aca="false">AQ13-AQ12</f>
        <v>-161</v>
      </c>
      <c r="AP68" s="35" t="n">
        <f aca="false">AR13-AR12</f>
        <v>-178</v>
      </c>
      <c r="AQ68" s="35" t="n">
        <f aca="false">AS13-AS12</f>
        <v>-53</v>
      </c>
      <c r="AR68" s="35" t="n">
        <f aca="false">AT13-AT12</f>
        <v>-136</v>
      </c>
      <c r="AS68" s="35" t="n">
        <f aca="false">AU13-AU12</f>
        <v>-49</v>
      </c>
      <c r="AT68" s="35" t="n">
        <f aca="false">AV13-AV12</f>
        <v>-116</v>
      </c>
      <c r="AU68" s="35" t="n">
        <f aca="false">IF(AW13&gt;0,AW13-AW12," ")</f>
        <v>-158</v>
      </c>
      <c r="AV68" s="87" t="n">
        <f aca="false">IF(AU68&lt;10000000,AVERAGE(AO68:AU68),AVERAGE(AN68:AT68))</f>
        <v>-121.571428571429</v>
      </c>
      <c r="AW68" s="82" t="n">
        <f aca="false">IF(AU68&lt;10000000,AU68-AV68," ")</f>
        <v>-36.4285714285714</v>
      </c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27"/>
      <c r="CA68" s="27"/>
      <c r="CB68" s="27"/>
      <c r="CC68" s="27"/>
      <c r="CD68" s="27"/>
      <c r="CE68" s="27"/>
      <c r="CF68" s="27"/>
      <c r="CG68" s="27"/>
      <c r="CH68" s="27"/>
      <c r="CI68" s="27"/>
      <c r="CJ68" s="27"/>
      <c r="CK68" s="27"/>
      <c r="CL68" s="27"/>
      <c r="CM68" s="27"/>
      <c r="CN68" s="27"/>
      <c r="CO68" s="27"/>
      <c r="CP68" s="27"/>
      <c r="CQ68" s="27"/>
      <c r="CR68" s="27"/>
      <c r="CS68" s="27"/>
      <c r="CT68" s="27"/>
      <c r="CU68" s="27"/>
      <c r="CV68" s="27"/>
      <c r="CW68" s="27"/>
      <c r="CX68" s="27"/>
      <c r="CY68" s="27"/>
      <c r="CZ68" s="27"/>
      <c r="DA68" s="27"/>
      <c r="DB68" s="27"/>
      <c r="DC68" s="27"/>
      <c r="DD68" s="27"/>
      <c r="DE68" s="27"/>
      <c r="DF68" s="27"/>
      <c r="DG68" s="27"/>
      <c r="DH68" s="27"/>
      <c r="DI68" s="27"/>
      <c r="DJ68" s="27"/>
      <c r="DK68" s="27"/>
      <c r="DL68" s="27"/>
      <c r="DM68" s="27"/>
      <c r="DN68" s="27"/>
      <c r="DO68" s="27"/>
      <c r="DP68" s="27"/>
      <c r="DQ68" s="27"/>
      <c r="DR68" s="27"/>
      <c r="DS68" s="27"/>
      <c r="DT68" s="27"/>
      <c r="DU68" s="27"/>
      <c r="DV68" s="27"/>
      <c r="DW68" s="27"/>
      <c r="DX68" s="27"/>
      <c r="DY68" s="27"/>
      <c r="DZ68" s="27"/>
      <c r="EA68" s="27"/>
      <c r="EB68" s="27"/>
      <c r="EC68" s="27"/>
      <c r="ED68" s="27"/>
      <c r="EE68" s="27"/>
      <c r="EF68" s="27"/>
      <c r="EG68" s="27"/>
      <c r="EH68" s="27"/>
      <c r="EI68" s="27"/>
      <c r="EJ68" s="27"/>
      <c r="EK68" s="27"/>
      <c r="EL68" s="27"/>
      <c r="EM68" s="27"/>
      <c r="EN68" s="27"/>
      <c r="EO68" s="27"/>
      <c r="EP68" s="27"/>
      <c r="EQ68" s="27"/>
      <c r="ER68" s="27"/>
      <c r="ES68" s="27"/>
      <c r="ET68" s="27"/>
      <c r="EU68" s="27"/>
      <c r="EV68" s="27"/>
      <c r="EW68" s="27"/>
      <c r="EX68" s="27"/>
      <c r="EY68" s="27"/>
      <c r="EZ68" s="27"/>
      <c r="FA68" s="27"/>
      <c r="FB68" s="27"/>
      <c r="FC68" s="27"/>
      <c r="FD68" s="27"/>
      <c r="FE68" s="27"/>
      <c r="FF68" s="27"/>
      <c r="FG68" s="27"/>
      <c r="FH68" s="27"/>
      <c r="FI68" s="27"/>
      <c r="FJ68" s="27"/>
      <c r="FK68" s="27"/>
      <c r="FL68" s="27"/>
      <c r="FM68" s="27"/>
      <c r="FN68" s="27"/>
      <c r="FO68" s="27"/>
      <c r="FP68" s="27"/>
      <c r="FQ68" s="27"/>
      <c r="FR68" s="27"/>
      <c r="FS68" s="27"/>
      <c r="FT68" s="27"/>
      <c r="FU68" s="27"/>
      <c r="FV68" s="27"/>
      <c r="FW68" s="27"/>
      <c r="FX68" s="27"/>
      <c r="FY68" s="27"/>
      <c r="FZ68" s="27"/>
      <c r="GA68" s="27"/>
      <c r="GB68" s="27"/>
      <c r="GC68" s="27"/>
      <c r="GD68" s="27"/>
      <c r="GE68" s="27"/>
      <c r="GF68" s="27"/>
      <c r="GG68" s="27"/>
      <c r="GH68" s="27"/>
      <c r="GI68" s="27"/>
      <c r="GJ68" s="27"/>
      <c r="GK68" s="27"/>
      <c r="GL68" s="27"/>
      <c r="GM68" s="27"/>
      <c r="GN68" s="27"/>
      <c r="GO68" s="27"/>
      <c r="GP68" s="27"/>
      <c r="GQ68" s="27"/>
      <c r="GR68" s="27"/>
      <c r="GS68" s="27"/>
      <c r="GT68" s="27"/>
      <c r="GU68" s="27"/>
      <c r="GV68" s="27"/>
      <c r="GW68" s="27"/>
      <c r="GX68" s="27"/>
      <c r="GY68" s="27"/>
      <c r="GZ68" s="27"/>
      <c r="HA68" s="27"/>
      <c r="HB68" s="27"/>
      <c r="HC68" s="27"/>
      <c r="HD68" s="27"/>
      <c r="HE68" s="27"/>
      <c r="HF68" s="27"/>
      <c r="HG68" s="27"/>
      <c r="HH68" s="27"/>
      <c r="HI68" s="27"/>
      <c r="HJ68" s="27"/>
      <c r="HK68" s="27"/>
      <c r="HL68" s="27"/>
      <c r="HM68" s="27"/>
      <c r="HN68" s="27"/>
      <c r="HO68" s="27"/>
      <c r="HP68" s="27"/>
      <c r="HQ68" s="27"/>
      <c r="HR68" s="27"/>
      <c r="HS68" s="27"/>
      <c r="HT68" s="27"/>
      <c r="HU68" s="27"/>
      <c r="HV68" s="27"/>
      <c r="HW68" s="27"/>
      <c r="HX68" s="27"/>
      <c r="HY68" s="27"/>
      <c r="HZ68" s="27"/>
      <c r="IA68" s="27"/>
      <c r="IB68" s="27"/>
      <c r="IC68" s="27"/>
      <c r="ID68" s="27"/>
      <c r="IE68" s="27"/>
      <c r="IF68" s="27"/>
      <c r="IG68" s="27"/>
      <c r="IH68" s="27"/>
      <c r="II68" s="27"/>
      <c r="IJ68" s="27"/>
      <c r="IK68" s="27"/>
      <c r="IL68" s="27"/>
      <c r="IM68" s="27"/>
      <c r="IN68" s="27"/>
      <c r="IO68" s="27"/>
      <c r="IP68" s="27"/>
      <c r="IQ68" s="27"/>
      <c r="IR68" s="27"/>
      <c r="IS68" s="27"/>
      <c r="IT68" s="27"/>
      <c r="IU68" s="27"/>
      <c r="IV68" s="27"/>
      <c r="IW68" s="27"/>
    </row>
    <row r="69" customFormat="false" ht="12.75" hidden="false" customHeight="true" outlineLevel="0" collapsed="false">
      <c r="A69" s="37"/>
      <c r="B69" s="35"/>
      <c r="C69" s="35"/>
      <c r="D69" s="35"/>
      <c r="E69" s="35"/>
      <c r="F69" s="35"/>
      <c r="G69" s="35"/>
      <c r="H69" s="35"/>
      <c r="I69" s="35"/>
      <c r="J69" s="88"/>
      <c r="K69" s="82"/>
      <c r="L69" s="89"/>
      <c r="M69" s="35"/>
      <c r="N69" s="35"/>
      <c r="O69" s="35"/>
      <c r="P69" s="35"/>
      <c r="Q69" s="35"/>
      <c r="R69" s="35"/>
      <c r="S69" s="35"/>
      <c r="T69" s="35"/>
      <c r="U69" s="87"/>
      <c r="V69" s="82"/>
      <c r="W69" s="27"/>
      <c r="X69" s="27"/>
      <c r="Y69" s="27"/>
      <c r="Z69" s="27"/>
      <c r="AA69" s="36"/>
      <c r="AB69" s="37" t="n">
        <v>34327</v>
      </c>
      <c r="AC69" s="35"/>
      <c r="AD69" s="35" t="n">
        <f aca="false">AD14-AD13</f>
        <v>2</v>
      </c>
      <c r="AE69" s="35" t="n">
        <f aca="false">AE14-AE13</f>
        <v>-12</v>
      </c>
      <c r="AF69" s="35" t="n">
        <f aca="false">AF14-AF13</f>
        <v>-16</v>
      </c>
      <c r="AG69" s="35" t="n">
        <f aca="false">AG14-AG13</f>
        <v>-29</v>
      </c>
      <c r="AH69" s="35" t="n">
        <f aca="false">AH14-AH13</f>
        <v>-7</v>
      </c>
      <c r="AI69" s="35" t="n">
        <f aca="false">AI14-AI13</f>
        <v>-15</v>
      </c>
      <c r="AJ69" s="35" t="n">
        <f aca="false">IF(AJ14&gt;0,AJ14-AJ13," ")</f>
        <v>-14</v>
      </c>
      <c r="AK69" s="87" t="n">
        <f aca="false">IF(AJ69&lt;10000000,AVERAGE(AD69:AJ69),AVERAGE(AC69:AI69))</f>
        <v>-13</v>
      </c>
      <c r="AL69" s="82" t="n">
        <f aca="false">IF(AJ69&lt;10000000,AJ69-AK69," ")</f>
        <v>-1</v>
      </c>
      <c r="AM69" s="37" t="n">
        <v>34327</v>
      </c>
      <c r="AN69" s="35"/>
      <c r="AO69" s="35" t="n">
        <f aca="false">AQ14-AQ13</f>
        <v>-79</v>
      </c>
      <c r="AP69" s="35" t="n">
        <f aca="false">AR14-AR13</f>
        <v>-154</v>
      </c>
      <c r="AQ69" s="35" t="n">
        <f aca="false">AS14-AS13</f>
        <v>-130</v>
      </c>
      <c r="AR69" s="35" t="n">
        <f aca="false">AT14-AT13</f>
        <v>-135</v>
      </c>
      <c r="AS69" s="35" t="n">
        <f aca="false">AU14-AU13</f>
        <v>-85</v>
      </c>
      <c r="AT69" s="35" t="n">
        <f aca="false">AV14-AV13</f>
        <v>-173</v>
      </c>
      <c r="AU69" s="35" t="n">
        <f aca="false">IF(AW14&gt;0,AW14-AW13," ")</f>
        <v>-175</v>
      </c>
      <c r="AV69" s="87" t="n">
        <f aca="false">IF(AU69&lt;10000000,AVERAGE(AO69:AU69),AVERAGE(AN69:AT69))</f>
        <v>-133</v>
      </c>
      <c r="AW69" s="82" t="n">
        <f aca="false">IF(AU69&lt;10000000,AU69-AV69," ")</f>
        <v>-42</v>
      </c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  <c r="BR69" s="36"/>
      <c r="BS69" s="36"/>
      <c r="BT69" s="36"/>
      <c r="BU69" s="36"/>
      <c r="BV69" s="36"/>
      <c r="BW69" s="36"/>
      <c r="BX69" s="36"/>
      <c r="BY69" s="36"/>
      <c r="BZ69" s="27"/>
      <c r="CA69" s="27"/>
      <c r="CB69" s="27"/>
      <c r="CC69" s="27"/>
      <c r="CD69" s="27"/>
      <c r="CE69" s="27"/>
      <c r="CF69" s="27"/>
      <c r="CG69" s="27"/>
      <c r="CH69" s="27"/>
      <c r="CI69" s="27"/>
      <c r="CJ69" s="27"/>
      <c r="CK69" s="27"/>
      <c r="CL69" s="27"/>
      <c r="CM69" s="27"/>
      <c r="CN69" s="27"/>
      <c r="CO69" s="27"/>
      <c r="CP69" s="27"/>
      <c r="CQ69" s="27"/>
      <c r="CR69" s="27"/>
      <c r="CS69" s="27"/>
      <c r="CT69" s="27"/>
      <c r="CU69" s="27"/>
      <c r="CV69" s="27"/>
      <c r="CW69" s="27"/>
      <c r="CX69" s="27"/>
      <c r="CY69" s="27"/>
      <c r="CZ69" s="27"/>
      <c r="DA69" s="27"/>
      <c r="DB69" s="27"/>
      <c r="DC69" s="27"/>
      <c r="DD69" s="27"/>
      <c r="DE69" s="27"/>
      <c r="DF69" s="27"/>
      <c r="DG69" s="27"/>
      <c r="DH69" s="27"/>
      <c r="DI69" s="27"/>
      <c r="DJ69" s="27"/>
      <c r="DK69" s="27"/>
      <c r="DL69" s="27"/>
      <c r="DM69" s="27"/>
      <c r="DN69" s="27"/>
      <c r="DO69" s="27"/>
      <c r="DP69" s="27"/>
      <c r="DQ69" s="27"/>
      <c r="DR69" s="27"/>
      <c r="DS69" s="27"/>
      <c r="DT69" s="27"/>
      <c r="DU69" s="27"/>
      <c r="DV69" s="27"/>
      <c r="DW69" s="27"/>
      <c r="DX69" s="27"/>
      <c r="DY69" s="27"/>
      <c r="DZ69" s="27"/>
      <c r="EA69" s="27"/>
      <c r="EB69" s="27"/>
      <c r="EC69" s="27"/>
      <c r="ED69" s="27"/>
      <c r="EE69" s="27"/>
      <c r="EF69" s="27"/>
      <c r="EG69" s="27"/>
      <c r="EH69" s="27"/>
      <c r="EI69" s="27"/>
      <c r="EJ69" s="27"/>
      <c r="EK69" s="27"/>
      <c r="EL69" s="27"/>
      <c r="EM69" s="27"/>
      <c r="EN69" s="27"/>
      <c r="EO69" s="27"/>
      <c r="EP69" s="27"/>
      <c r="EQ69" s="27"/>
      <c r="ER69" s="27"/>
      <c r="ES69" s="27"/>
      <c r="ET69" s="27"/>
      <c r="EU69" s="27"/>
      <c r="EV69" s="27"/>
      <c r="EW69" s="27"/>
      <c r="EX69" s="27"/>
      <c r="EY69" s="27"/>
      <c r="EZ69" s="27"/>
      <c r="FA69" s="27"/>
      <c r="FB69" s="27"/>
      <c r="FC69" s="27"/>
      <c r="FD69" s="27"/>
      <c r="FE69" s="27"/>
      <c r="FF69" s="27"/>
      <c r="FG69" s="27"/>
      <c r="FH69" s="27"/>
      <c r="FI69" s="27"/>
      <c r="FJ69" s="27"/>
      <c r="FK69" s="27"/>
      <c r="FL69" s="27"/>
      <c r="FM69" s="27"/>
      <c r="FN69" s="27"/>
      <c r="FO69" s="27"/>
      <c r="FP69" s="27"/>
      <c r="FQ69" s="27"/>
      <c r="FR69" s="27"/>
      <c r="FS69" s="27"/>
      <c r="FT69" s="27"/>
      <c r="FU69" s="27"/>
      <c r="FV69" s="27"/>
      <c r="FW69" s="27"/>
      <c r="FX69" s="27"/>
      <c r="FY69" s="27"/>
      <c r="FZ69" s="27"/>
      <c r="GA69" s="27"/>
      <c r="GB69" s="27"/>
      <c r="GC69" s="27"/>
      <c r="GD69" s="27"/>
      <c r="GE69" s="27"/>
      <c r="GF69" s="27"/>
      <c r="GG69" s="27"/>
      <c r="GH69" s="27"/>
      <c r="GI69" s="27"/>
      <c r="GJ69" s="27"/>
      <c r="GK69" s="27"/>
      <c r="GL69" s="27"/>
      <c r="GM69" s="27"/>
      <c r="GN69" s="27"/>
      <c r="GO69" s="27"/>
      <c r="GP69" s="27"/>
      <c r="GQ69" s="27"/>
      <c r="GR69" s="27"/>
      <c r="GS69" s="27"/>
      <c r="GT69" s="27"/>
      <c r="GU69" s="27"/>
      <c r="GV69" s="27"/>
      <c r="GW69" s="27"/>
      <c r="GX69" s="27"/>
      <c r="GY69" s="27"/>
      <c r="GZ69" s="27"/>
      <c r="HA69" s="27"/>
      <c r="HB69" s="27"/>
      <c r="HC69" s="27"/>
      <c r="HD69" s="27"/>
      <c r="HE69" s="27"/>
      <c r="HF69" s="27"/>
      <c r="HG69" s="27"/>
      <c r="HH69" s="27"/>
      <c r="HI69" s="27"/>
      <c r="HJ69" s="27"/>
      <c r="HK69" s="27"/>
      <c r="HL69" s="27"/>
      <c r="HM69" s="27"/>
      <c r="HN69" s="27"/>
      <c r="HO69" s="27"/>
      <c r="HP69" s="27"/>
      <c r="HQ69" s="27"/>
      <c r="HR69" s="27"/>
      <c r="HS69" s="27"/>
      <c r="HT69" s="27"/>
      <c r="HU69" s="27"/>
      <c r="HV69" s="27"/>
      <c r="HW69" s="27"/>
      <c r="HX69" s="27"/>
      <c r="HY69" s="27"/>
      <c r="HZ69" s="27"/>
      <c r="IA69" s="27"/>
      <c r="IB69" s="27"/>
      <c r="IC69" s="27"/>
      <c r="ID69" s="27"/>
      <c r="IE69" s="27"/>
      <c r="IF69" s="27"/>
      <c r="IG69" s="27"/>
      <c r="IH69" s="27"/>
      <c r="II69" s="27"/>
      <c r="IJ69" s="27"/>
      <c r="IK69" s="27"/>
      <c r="IL69" s="27"/>
      <c r="IM69" s="27"/>
      <c r="IN69" s="27"/>
      <c r="IO69" s="27"/>
      <c r="IP69" s="27"/>
      <c r="IQ69" s="27"/>
      <c r="IR69" s="27"/>
      <c r="IS69" s="27"/>
      <c r="IT69" s="27"/>
      <c r="IU69" s="27"/>
      <c r="IV69" s="27"/>
      <c r="IW69" s="27"/>
    </row>
    <row r="70" customFormat="false" ht="12.75" hidden="false" customHeight="true" outlineLevel="0" collapsed="false">
      <c r="A70" s="37"/>
      <c r="B70" s="35"/>
      <c r="C70" s="35"/>
      <c r="D70" s="35"/>
      <c r="E70" s="35"/>
      <c r="F70" s="35"/>
      <c r="G70" s="35"/>
      <c r="H70" s="35"/>
      <c r="I70" s="35"/>
      <c r="J70" s="88"/>
      <c r="K70" s="82"/>
      <c r="L70" s="89"/>
      <c r="M70" s="35"/>
      <c r="N70" s="35"/>
      <c r="O70" s="35"/>
      <c r="P70" s="35"/>
      <c r="Q70" s="35"/>
      <c r="R70" s="35"/>
      <c r="S70" s="35"/>
      <c r="T70" s="35"/>
      <c r="U70" s="87"/>
      <c r="V70" s="82"/>
      <c r="W70" s="27"/>
      <c r="X70" s="27"/>
      <c r="Y70" s="27"/>
      <c r="Z70" s="27"/>
      <c r="AA70" s="36"/>
      <c r="AB70" s="37" t="n">
        <v>34334</v>
      </c>
      <c r="AC70" s="35"/>
      <c r="AD70" s="35" t="n">
        <f aca="false">AD15-AD14</f>
        <v>-3</v>
      </c>
      <c r="AE70" s="35" t="n">
        <f aca="false">AE15-AE14</f>
        <v>-24</v>
      </c>
      <c r="AF70" s="35" t="n">
        <f aca="false">AF15-AF14</f>
        <v>-14</v>
      </c>
      <c r="AG70" s="35" t="n">
        <f aca="false">AG15-AG14</f>
        <v>-22</v>
      </c>
      <c r="AH70" s="35" t="n">
        <f aca="false">AH15-AH14</f>
        <v>-38</v>
      </c>
      <c r="AI70" s="35" t="n">
        <f aca="false">AI15-AI14</f>
        <v>-10</v>
      </c>
      <c r="AJ70" s="35" t="n">
        <f aca="false">IF(AJ15&gt;0,AJ15-AJ14," ")</f>
        <v>-4</v>
      </c>
      <c r="AK70" s="87" t="n">
        <f aca="false">IF(AJ70&lt;10000000,AVERAGE(AD70:AJ70),AVERAGE(AC70:AI70))</f>
        <v>-16.4285714285714</v>
      </c>
      <c r="AL70" s="82" t="n">
        <f aca="false">IF(AJ70&lt;10000000,AJ70-AK70," ")</f>
        <v>12.4285714285714</v>
      </c>
      <c r="AM70" s="37" t="n">
        <v>34334</v>
      </c>
      <c r="AN70" s="35"/>
      <c r="AO70" s="35" t="n">
        <f aca="false">AQ15-AQ14</f>
        <v>-73</v>
      </c>
      <c r="AP70" s="35" t="n">
        <f aca="false">AR15-AR14</f>
        <v>-139</v>
      </c>
      <c r="AQ70" s="35" t="n">
        <f aca="false">AS15-AS14</f>
        <v>-128</v>
      </c>
      <c r="AR70" s="35" t="n">
        <f aca="false">AT15-AT14</f>
        <v>-96</v>
      </c>
      <c r="AS70" s="35" t="n">
        <f aca="false">AU15-AU14</f>
        <v>-167</v>
      </c>
      <c r="AT70" s="35" t="n">
        <f aca="false">AV15-AV14</f>
        <v>-133</v>
      </c>
      <c r="AU70" s="35" t="n">
        <f aca="false">IF(AW15&gt;0,AW15-AW14," ")</f>
        <v>-209</v>
      </c>
      <c r="AV70" s="87" t="n">
        <f aca="false">IF(AU70&lt;10000000,AVERAGE(AO70:AU70),AVERAGE(AN70:AT70))</f>
        <v>-135</v>
      </c>
      <c r="AW70" s="82" t="n">
        <f aca="false">IF(AU70&lt;10000000,AU70-AV70," ")</f>
        <v>-74</v>
      </c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  <c r="BO70" s="36"/>
      <c r="BP70" s="36"/>
      <c r="BQ70" s="36"/>
      <c r="BR70" s="36"/>
      <c r="BS70" s="36"/>
      <c r="BT70" s="36"/>
      <c r="BU70" s="36"/>
      <c r="BV70" s="36"/>
      <c r="BW70" s="36"/>
      <c r="BX70" s="36"/>
      <c r="BY70" s="36"/>
      <c r="BZ70" s="27"/>
      <c r="CA70" s="27"/>
      <c r="CB70" s="27"/>
      <c r="CC70" s="27"/>
      <c r="CD70" s="27"/>
      <c r="CE70" s="27"/>
      <c r="CF70" s="27"/>
      <c r="CG70" s="27"/>
      <c r="CH70" s="27"/>
      <c r="CI70" s="27"/>
      <c r="CJ70" s="27"/>
      <c r="CK70" s="27"/>
      <c r="CL70" s="27"/>
      <c r="CM70" s="27"/>
      <c r="CN70" s="27"/>
      <c r="CO70" s="27"/>
      <c r="CP70" s="27"/>
      <c r="CQ70" s="27"/>
      <c r="CR70" s="27"/>
      <c r="CS70" s="27"/>
      <c r="CT70" s="27"/>
      <c r="CU70" s="27"/>
      <c r="CV70" s="27"/>
      <c r="CW70" s="27"/>
      <c r="CX70" s="27"/>
      <c r="CY70" s="27"/>
      <c r="CZ70" s="27"/>
      <c r="DA70" s="27"/>
      <c r="DB70" s="27"/>
      <c r="DC70" s="27"/>
      <c r="DD70" s="27"/>
      <c r="DE70" s="27"/>
      <c r="DF70" s="27"/>
      <c r="DG70" s="27"/>
      <c r="DH70" s="27"/>
      <c r="DI70" s="27"/>
      <c r="DJ70" s="27"/>
      <c r="DK70" s="27"/>
      <c r="DL70" s="27"/>
      <c r="DM70" s="27"/>
      <c r="DN70" s="27"/>
      <c r="DO70" s="27"/>
      <c r="DP70" s="27"/>
      <c r="DQ70" s="27"/>
      <c r="DR70" s="27"/>
      <c r="DS70" s="27"/>
      <c r="DT70" s="27"/>
      <c r="DU70" s="27"/>
      <c r="DV70" s="27"/>
      <c r="DW70" s="27"/>
      <c r="DX70" s="27"/>
      <c r="DY70" s="27"/>
      <c r="DZ70" s="27"/>
      <c r="EA70" s="27"/>
      <c r="EB70" s="27"/>
      <c r="EC70" s="27"/>
      <c r="ED70" s="27"/>
      <c r="EE70" s="27"/>
      <c r="EF70" s="27"/>
      <c r="EG70" s="27"/>
      <c r="EH70" s="27"/>
      <c r="EI70" s="27"/>
      <c r="EJ70" s="27"/>
      <c r="EK70" s="27"/>
      <c r="EL70" s="27"/>
      <c r="EM70" s="27"/>
      <c r="EN70" s="27"/>
      <c r="EO70" s="27"/>
      <c r="EP70" s="27"/>
      <c r="EQ70" s="27"/>
      <c r="ER70" s="27"/>
      <c r="ES70" s="27"/>
      <c r="ET70" s="27"/>
      <c r="EU70" s="27"/>
      <c r="EV70" s="27"/>
      <c r="EW70" s="27"/>
      <c r="EX70" s="27"/>
      <c r="EY70" s="27"/>
      <c r="EZ70" s="27"/>
      <c r="FA70" s="27"/>
      <c r="FB70" s="27"/>
      <c r="FC70" s="27"/>
      <c r="FD70" s="27"/>
      <c r="FE70" s="27"/>
      <c r="FF70" s="27"/>
      <c r="FG70" s="27"/>
      <c r="FH70" s="27"/>
      <c r="FI70" s="27"/>
      <c r="FJ70" s="27"/>
      <c r="FK70" s="27"/>
      <c r="FL70" s="27"/>
      <c r="FM70" s="27"/>
      <c r="FN70" s="27"/>
      <c r="FO70" s="27"/>
      <c r="FP70" s="27"/>
      <c r="FQ70" s="27"/>
      <c r="FR70" s="27"/>
      <c r="FS70" s="27"/>
      <c r="FT70" s="27"/>
      <c r="FU70" s="27"/>
      <c r="FV70" s="27"/>
      <c r="FW70" s="27"/>
      <c r="FX70" s="27"/>
      <c r="FY70" s="27"/>
      <c r="FZ70" s="27"/>
      <c r="GA70" s="27"/>
      <c r="GB70" s="27"/>
      <c r="GC70" s="27"/>
      <c r="GD70" s="27"/>
      <c r="GE70" s="27"/>
      <c r="GF70" s="27"/>
      <c r="GG70" s="27"/>
      <c r="GH70" s="27"/>
      <c r="GI70" s="27"/>
      <c r="GJ70" s="27"/>
      <c r="GK70" s="27"/>
      <c r="GL70" s="27"/>
      <c r="GM70" s="27"/>
      <c r="GN70" s="27"/>
      <c r="GO70" s="27"/>
      <c r="GP70" s="27"/>
      <c r="GQ70" s="27"/>
      <c r="GR70" s="27"/>
      <c r="GS70" s="27"/>
      <c r="GT70" s="27"/>
      <c r="GU70" s="27"/>
      <c r="GV70" s="27"/>
      <c r="GW70" s="27"/>
      <c r="GX70" s="27"/>
      <c r="GY70" s="27"/>
      <c r="GZ70" s="27"/>
      <c r="HA70" s="27"/>
      <c r="HB70" s="27"/>
      <c r="HC70" s="27"/>
      <c r="HD70" s="27"/>
      <c r="HE70" s="27"/>
      <c r="HF70" s="27"/>
      <c r="HG70" s="27"/>
      <c r="HH70" s="27"/>
      <c r="HI70" s="27"/>
      <c r="HJ70" s="27"/>
      <c r="HK70" s="27"/>
      <c r="HL70" s="27"/>
      <c r="HM70" s="27"/>
      <c r="HN70" s="27"/>
      <c r="HO70" s="27"/>
      <c r="HP70" s="27"/>
      <c r="HQ70" s="27"/>
      <c r="HR70" s="27"/>
      <c r="HS70" s="27"/>
      <c r="HT70" s="27"/>
      <c r="HU70" s="27"/>
      <c r="HV70" s="27"/>
      <c r="HW70" s="27"/>
      <c r="HX70" s="27"/>
      <c r="HY70" s="27"/>
      <c r="HZ70" s="27"/>
      <c r="IA70" s="27"/>
      <c r="IB70" s="27"/>
      <c r="IC70" s="27"/>
      <c r="ID70" s="27"/>
      <c r="IE70" s="27"/>
      <c r="IF70" s="27"/>
      <c r="IG70" s="27"/>
      <c r="IH70" s="27"/>
      <c r="II70" s="27"/>
      <c r="IJ70" s="27"/>
      <c r="IK70" s="27"/>
      <c r="IL70" s="27"/>
      <c r="IM70" s="27"/>
      <c r="IN70" s="27"/>
      <c r="IO70" s="27"/>
      <c r="IP70" s="27"/>
      <c r="IQ70" s="27"/>
      <c r="IR70" s="27"/>
      <c r="IS70" s="27"/>
      <c r="IT70" s="27"/>
      <c r="IU70" s="27"/>
      <c r="IV70" s="27"/>
      <c r="IW70" s="27"/>
    </row>
    <row r="71" customFormat="false" ht="12.75" hidden="false" customHeight="true" outlineLevel="0" collapsed="false">
      <c r="A71" s="46"/>
      <c r="B71" s="45"/>
      <c r="C71" s="45"/>
      <c r="D71" s="45"/>
      <c r="E71" s="45"/>
      <c r="F71" s="45"/>
      <c r="G71" s="35"/>
      <c r="H71" s="35"/>
      <c r="I71" s="35"/>
      <c r="J71" s="88"/>
      <c r="K71" s="82"/>
      <c r="L71" s="90"/>
      <c r="M71" s="45"/>
      <c r="N71" s="45"/>
      <c r="O71" s="45"/>
      <c r="P71" s="45"/>
      <c r="Q71" s="45"/>
      <c r="R71" s="45"/>
      <c r="S71" s="35"/>
      <c r="T71" s="35"/>
      <c r="U71" s="87"/>
      <c r="V71" s="82"/>
      <c r="AB71" s="46" t="n">
        <v>34341</v>
      </c>
      <c r="AC71" s="45"/>
      <c r="AD71" s="45" t="n">
        <f aca="false">AD16-AD15</f>
        <v>-27</v>
      </c>
      <c r="AE71" s="45" t="n">
        <f aca="false">AE16-AE15</f>
        <v>-10</v>
      </c>
      <c r="AF71" s="45" t="n">
        <f aca="false">AF16-AF15</f>
        <v>4</v>
      </c>
      <c r="AG71" s="45" t="n">
        <f aca="false">AG16-AG15</f>
        <v>-11</v>
      </c>
      <c r="AH71" s="45" t="n">
        <f aca="false">AH16-AH15</f>
        <v>-7</v>
      </c>
      <c r="AI71" s="35" t="n">
        <f aca="false">AI16-AI15</f>
        <v>-27</v>
      </c>
      <c r="AJ71" s="35" t="n">
        <f aca="false">IF(AJ16&gt;0,AJ16-AJ15," ")</f>
        <v>-9</v>
      </c>
      <c r="AK71" s="87" t="n">
        <f aca="false">IF(AJ71&lt;10000000,AVERAGE(AD71:AJ71),AVERAGE(AC71:AI71))</f>
        <v>-12.4285714285714</v>
      </c>
      <c r="AL71" s="82" t="n">
        <f aca="false">IF(AJ71&lt;10000000,AJ71-AK71," ")</f>
        <v>3.42857142857143</v>
      </c>
      <c r="AM71" s="46" t="n">
        <v>34341</v>
      </c>
      <c r="AN71" s="45"/>
      <c r="AO71" s="45" t="n">
        <f aca="false">AQ16-AQ15</f>
        <v>-192</v>
      </c>
      <c r="AP71" s="45" t="n">
        <f aca="false">AR16-AR15</f>
        <v>-138</v>
      </c>
      <c r="AQ71" s="45" t="n">
        <f aca="false">AS16-AS15</f>
        <v>-15</v>
      </c>
      <c r="AR71" s="45" t="n">
        <f aca="false">AT16-AT15</f>
        <v>-131</v>
      </c>
      <c r="AS71" s="45" t="n">
        <f aca="false">AU16-AU15</f>
        <v>-158</v>
      </c>
      <c r="AT71" s="35" t="n">
        <f aca="false">AV16-AV15</f>
        <v>-115</v>
      </c>
      <c r="AU71" s="35" t="n">
        <f aca="false">IF(AW16&gt;0,AW16-AW15," ")</f>
        <v>-167</v>
      </c>
      <c r="AV71" s="87" t="n">
        <f aca="false">IF(AU71&lt;10000000,AVERAGE(AO71:AU71),AVERAGE(AN71:AT71))</f>
        <v>-130.857142857143</v>
      </c>
      <c r="AW71" s="82" t="n">
        <f aca="false">IF(AU71&lt;10000000,AU71-AV71," ")</f>
        <v>-36.1428571428571</v>
      </c>
    </row>
    <row r="72" customFormat="false" ht="12.75" hidden="false" customHeight="true" outlineLevel="0" collapsed="false">
      <c r="A72" s="46"/>
      <c r="B72" s="45"/>
      <c r="C72" s="45"/>
      <c r="D72" s="45"/>
      <c r="E72" s="45"/>
      <c r="F72" s="45"/>
      <c r="G72" s="35"/>
      <c r="H72" s="35"/>
      <c r="I72" s="35"/>
      <c r="J72" s="88"/>
      <c r="K72" s="82"/>
      <c r="L72" s="90"/>
      <c r="M72" s="45"/>
      <c r="N72" s="45"/>
      <c r="O72" s="45"/>
      <c r="P72" s="45"/>
      <c r="Q72" s="45"/>
      <c r="R72" s="45"/>
      <c r="S72" s="35"/>
      <c r="T72" s="35"/>
      <c r="U72" s="87"/>
      <c r="V72" s="82"/>
      <c r="AB72" s="46" t="n">
        <v>34348</v>
      </c>
      <c r="AC72" s="45" t="n">
        <f aca="false">AC17-AC16</f>
        <v>-15</v>
      </c>
      <c r="AD72" s="45" t="n">
        <f aca="false">AD17-AD16</f>
        <v>-3</v>
      </c>
      <c r="AE72" s="45" t="n">
        <f aca="false">AE17-AE16</f>
        <v>-11</v>
      </c>
      <c r="AF72" s="45" t="n">
        <f aca="false">AF17-AF16</f>
        <v>-17</v>
      </c>
      <c r="AG72" s="45" t="n">
        <f aca="false">AG17-AG16</f>
        <v>-16</v>
      </c>
      <c r="AH72" s="45" t="n">
        <f aca="false">AH17-AH16</f>
        <v>-17</v>
      </c>
      <c r="AI72" s="35" t="n">
        <f aca="false">AI17-AI16</f>
        <v>-9</v>
      </c>
      <c r="AJ72" s="35" t="n">
        <f aca="false">IF(AJ17&gt;0,AJ17-AJ16," ")</f>
        <v>-13</v>
      </c>
      <c r="AK72" s="87" t="n">
        <f aca="false">IF(AJ72&lt;10000000,AVERAGE(AD72:AJ72),AVERAGE(AC72:AI72))</f>
        <v>-12.2857142857143</v>
      </c>
      <c r="AL72" s="82" t="n">
        <f aca="false">IF(AJ72&lt;10000000,AJ72-AK72," ")</f>
        <v>-0.714285714285714</v>
      </c>
      <c r="AM72" s="46" t="n">
        <v>34348</v>
      </c>
      <c r="AN72" s="45" t="n">
        <f aca="false">AP17-AP16</f>
        <v>-190</v>
      </c>
      <c r="AO72" s="45" t="n">
        <f aca="false">AQ17-AQ16</f>
        <v>-118</v>
      </c>
      <c r="AP72" s="45" t="n">
        <f aca="false">AR17-AR16</f>
        <v>-197</v>
      </c>
      <c r="AQ72" s="45" t="n">
        <f aca="false">AS17-AS16</f>
        <v>-127</v>
      </c>
      <c r="AR72" s="45" t="n">
        <f aca="false">AT17-AT16</f>
        <v>-43</v>
      </c>
      <c r="AS72" s="45" t="n">
        <f aca="false">AU17-AU16</f>
        <v>-233</v>
      </c>
      <c r="AT72" s="35" t="n">
        <f aca="false">AV17-AV16</f>
        <v>-110</v>
      </c>
      <c r="AU72" s="35" t="n">
        <f aca="false">IF(AW17&gt;0,AW17-AW16," ")</f>
        <v>-103</v>
      </c>
      <c r="AV72" s="87" t="n">
        <f aca="false">IF(AU72&lt;10000000,AVERAGE(AO72:AU72),AVERAGE(AN72:AT72))</f>
        <v>-133</v>
      </c>
      <c r="AW72" s="82" t="n">
        <f aca="false">IF(AU72&lt;10000000,AU72-AV72," ")</f>
        <v>30</v>
      </c>
    </row>
    <row r="73" customFormat="false" ht="12.75" hidden="false" customHeight="true" outlineLevel="0" collapsed="false">
      <c r="A73" s="46"/>
      <c r="B73" s="45"/>
      <c r="C73" s="45"/>
      <c r="D73" s="45"/>
      <c r="E73" s="45"/>
      <c r="F73" s="45"/>
      <c r="G73" s="35"/>
      <c r="H73" s="35"/>
      <c r="I73" s="35"/>
      <c r="J73" s="88"/>
      <c r="K73" s="82"/>
      <c r="L73" s="90"/>
      <c r="M73" s="45"/>
      <c r="N73" s="45"/>
      <c r="O73" s="45"/>
      <c r="P73" s="45"/>
      <c r="Q73" s="45"/>
      <c r="R73" s="45"/>
      <c r="S73" s="35"/>
      <c r="T73" s="35"/>
      <c r="U73" s="87"/>
      <c r="V73" s="82"/>
      <c r="AB73" s="46" t="n">
        <v>34355</v>
      </c>
      <c r="AC73" s="45" t="n">
        <f aca="false">AC18-AC17</f>
        <v>-14</v>
      </c>
      <c r="AD73" s="45" t="n">
        <f aca="false">AD18-AD17</f>
        <v>-13</v>
      </c>
      <c r="AE73" s="45" t="n">
        <f aca="false">AE18-AE17</f>
        <v>-15</v>
      </c>
      <c r="AF73" s="45" t="n">
        <f aca="false">AF18-AF17</f>
        <v>-28</v>
      </c>
      <c r="AG73" s="45" t="n">
        <f aca="false">AG18-AG17</f>
        <v>-18</v>
      </c>
      <c r="AH73" s="45" t="n">
        <f aca="false">AH18-AH17</f>
        <v>-12</v>
      </c>
      <c r="AI73" s="35" t="n">
        <f aca="false">AI18-AI17</f>
        <v>-10</v>
      </c>
      <c r="AJ73" s="35" t="n">
        <f aca="false">IF(AJ18&gt;0,AJ18-AJ17," ")</f>
        <v>-23</v>
      </c>
      <c r="AK73" s="87" t="n">
        <f aca="false">IF(AJ73&lt;10000000,AVERAGE(AD73:AJ73),AVERAGE(AC73:AI73))</f>
        <v>-17</v>
      </c>
      <c r="AL73" s="82" t="n">
        <f aca="false">IF(AJ73&lt;10000000,AJ73-AK73," ")</f>
        <v>-6</v>
      </c>
      <c r="AM73" s="46" t="n">
        <v>34355</v>
      </c>
      <c r="AN73" s="45" t="n">
        <f aca="false">AP18-AP17</f>
        <v>-253</v>
      </c>
      <c r="AO73" s="45" t="n">
        <f aca="false">AQ18-AQ17</f>
        <v>-68</v>
      </c>
      <c r="AP73" s="45" t="n">
        <f aca="false">AR18-AR17</f>
        <v>-105</v>
      </c>
      <c r="AQ73" s="45" t="n">
        <f aca="false">AS18-AS17</f>
        <v>-262</v>
      </c>
      <c r="AR73" s="45" t="n">
        <f aca="false">AT18-AT17</f>
        <v>-159</v>
      </c>
      <c r="AS73" s="45" t="n">
        <f aca="false">AU18-AU17</f>
        <v>-203</v>
      </c>
      <c r="AT73" s="35" t="n">
        <f aca="false">AV18-AV17</f>
        <v>-195</v>
      </c>
      <c r="AU73" s="35" t="n">
        <f aca="false">IF(AW18&gt;0,AW18-AW17," ")</f>
        <v>-90</v>
      </c>
      <c r="AV73" s="87" t="n">
        <f aca="false">IF(AU73&lt;10000000,AVERAGE(AO73:AU73),AVERAGE(AN73:AT73))</f>
        <v>-154.571428571429</v>
      </c>
      <c r="AW73" s="82" t="n">
        <f aca="false">IF(AU73&lt;10000000,AU73-AV73," ")</f>
        <v>64.5714285714286</v>
      </c>
    </row>
    <row r="74" customFormat="false" ht="12.75" hidden="false" customHeight="true" outlineLevel="0" collapsed="false">
      <c r="A74" s="46"/>
      <c r="B74" s="45"/>
      <c r="C74" s="45"/>
      <c r="D74" s="45"/>
      <c r="E74" s="45"/>
      <c r="F74" s="45"/>
      <c r="G74" s="35"/>
      <c r="H74" s="35"/>
      <c r="I74" s="35"/>
      <c r="J74" s="88"/>
      <c r="K74" s="82"/>
      <c r="L74" s="90"/>
      <c r="M74" s="45"/>
      <c r="N74" s="45"/>
      <c r="O74" s="45"/>
      <c r="P74" s="45"/>
      <c r="Q74" s="45"/>
      <c r="R74" s="45"/>
      <c r="S74" s="35"/>
      <c r="T74" s="35"/>
      <c r="U74" s="87"/>
      <c r="V74" s="82"/>
      <c r="AB74" s="46" t="n">
        <v>34362</v>
      </c>
      <c r="AC74" s="45" t="n">
        <f aca="false">AC19-AC18</f>
        <v>-13</v>
      </c>
      <c r="AD74" s="45" t="n">
        <f aca="false">AD19-AD18</f>
        <v>-13</v>
      </c>
      <c r="AE74" s="45" t="n">
        <f aca="false">AE19-AE18</f>
        <v>-27</v>
      </c>
      <c r="AF74" s="45" t="n">
        <f aca="false">AF19-AF18</f>
        <v>-15</v>
      </c>
      <c r="AG74" s="45" t="n">
        <f aca="false">AG19-AG18</f>
        <v>-8</v>
      </c>
      <c r="AH74" s="45" t="n">
        <f aca="false">AH19-AH18</f>
        <v>-6</v>
      </c>
      <c r="AI74" s="35" t="n">
        <f aca="false">AI19-AI18</f>
        <v>-16</v>
      </c>
      <c r="AJ74" s="35" t="n">
        <f aca="false">IF(AJ19&gt;0,AJ19-AJ18," ")</f>
        <v>-19</v>
      </c>
      <c r="AK74" s="87" t="n">
        <f aca="false">IF(AJ74&lt;10000000,AVERAGE(AD74:AJ74),AVERAGE(AC74:AI74))</f>
        <v>-14.8571428571429</v>
      </c>
      <c r="AL74" s="82" t="n">
        <f aca="false">IF(AJ74&lt;10000000,AJ74-AK74," ")</f>
        <v>-4.14285714285714</v>
      </c>
      <c r="AM74" s="46" t="n">
        <v>34362</v>
      </c>
      <c r="AN74" s="45" t="n">
        <f aca="false">AP19-AP18</f>
        <v>-135</v>
      </c>
      <c r="AO74" s="45" t="n">
        <f aca="false">AQ19-AQ18</f>
        <v>-162</v>
      </c>
      <c r="AP74" s="45" t="n">
        <f aca="false">AR19-AR18</f>
        <v>-161</v>
      </c>
      <c r="AQ74" s="45" t="n">
        <f aca="false">AS19-AS18</f>
        <v>-150</v>
      </c>
      <c r="AR74" s="45" t="n">
        <f aca="false">AT19-AT18</f>
        <v>-136</v>
      </c>
      <c r="AS74" s="45" t="n">
        <f aca="false">AU19-AU18</f>
        <v>-92</v>
      </c>
      <c r="AT74" s="35" t="n">
        <f aca="false">AV19-AV18</f>
        <v>-242</v>
      </c>
      <c r="AU74" s="35" t="n">
        <f aca="false">IF(AW19&gt;0,AW19-AW18," ")</f>
        <v>-128</v>
      </c>
      <c r="AV74" s="87" t="n">
        <f aca="false">IF(AU74&lt;10000000,AVERAGE(AO74:AU74),AVERAGE(AN74:AT74))</f>
        <v>-153</v>
      </c>
      <c r="AW74" s="82" t="n">
        <f aca="false">IF(AU74&lt;10000000,AU74-AV74," ")</f>
        <v>25</v>
      </c>
    </row>
    <row r="75" customFormat="false" ht="12.75" hidden="false" customHeight="true" outlineLevel="0" collapsed="false">
      <c r="A75" s="46"/>
      <c r="B75" s="45"/>
      <c r="C75" s="45"/>
      <c r="D75" s="45"/>
      <c r="E75" s="45"/>
      <c r="F75" s="45"/>
      <c r="G75" s="35"/>
      <c r="H75" s="35"/>
      <c r="I75" s="35"/>
      <c r="J75" s="88"/>
      <c r="K75" s="82"/>
      <c r="L75" s="90"/>
      <c r="M75" s="45"/>
      <c r="N75" s="45"/>
      <c r="O75" s="45"/>
      <c r="P75" s="45"/>
      <c r="Q75" s="45"/>
      <c r="R75" s="45"/>
      <c r="S75" s="35"/>
      <c r="T75" s="35"/>
      <c r="U75" s="87"/>
      <c r="V75" s="82"/>
      <c r="AB75" s="46" t="n">
        <v>34369</v>
      </c>
      <c r="AC75" s="45" t="n">
        <f aca="false">AC20-AC19</f>
        <v>-25</v>
      </c>
      <c r="AD75" s="45" t="n">
        <f aca="false">AD20-AD19</f>
        <v>-2</v>
      </c>
      <c r="AE75" s="45" t="n">
        <f aca="false">AE20-AE19</f>
        <v>-32</v>
      </c>
      <c r="AF75" s="45" t="n">
        <f aca="false">AF20-AF19</f>
        <v>-9</v>
      </c>
      <c r="AG75" s="45" t="n">
        <f aca="false">AG20-AG19</f>
        <v>-6</v>
      </c>
      <c r="AH75" s="45" t="n">
        <f aca="false">AH20-AH19</f>
        <v>-18</v>
      </c>
      <c r="AI75" s="35" t="n">
        <f aca="false">AI20-AI19</f>
        <v>-11</v>
      </c>
      <c r="AJ75" s="35" t="n">
        <f aca="false">IF(AJ20&gt;0,AJ20-AJ19," ")</f>
        <v>-20</v>
      </c>
      <c r="AK75" s="87" t="n">
        <f aca="false">IF(AJ75&lt;10000000,AVERAGE(AD75:AJ75),AVERAGE(AC75:AI75))</f>
        <v>-14</v>
      </c>
      <c r="AL75" s="82" t="n">
        <f aca="false">IF(AJ75&lt;10000000,AJ75-AK75," ")</f>
        <v>-6</v>
      </c>
      <c r="AM75" s="46" t="n">
        <v>34369</v>
      </c>
      <c r="AN75" s="45" t="n">
        <f aca="false">AP20-AP19</f>
        <v>-204</v>
      </c>
      <c r="AO75" s="45" t="n">
        <f aca="false">AQ20-AQ19</f>
        <v>-140</v>
      </c>
      <c r="AP75" s="45" t="n">
        <f aca="false">AR20-AR19</f>
        <v>-213</v>
      </c>
      <c r="AQ75" s="45" t="n">
        <f aca="false">AS20-AS19</f>
        <v>-161</v>
      </c>
      <c r="AR75" s="45" t="n">
        <f aca="false">AT20-AT19</f>
        <v>-102</v>
      </c>
      <c r="AS75" s="45" t="n">
        <f aca="false">AU20-AU19</f>
        <v>-78</v>
      </c>
      <c r="AT75" s="35" t="n">
        <f aca="false">AV20-AV19</f>
        <v>-213</v>
      </c>
      <c r="AU75" s="35" t="n">
        <f aca="false">IF(AW20&gt;0,AW20-AW19," ")</f>
        <v>-105</v>
      </c>
      <c r="AV75" s="87" t="n">
        <f aca="false">IF(AU75&lt;10000000,AVERAGE(AO75:AU75),AVERAGE(AN75:AT75))</f>
        <v>-144.571428571429</v>
      </c>
      <c r="AW75" s="82" t="n">
        <f aca="false">IF(AU75&lt;10000000,AU75-AV75," ")</f>
        <v>39.5714285714286</v>
      </c>
    </row>
    <row r="76" customFormat="false" ht="12.75" hidden="false" customHeight="true" outlineLevel="0" collapsed="false">
      <c r="A76" s="46"/>
      <c r="B76" s="45"/>
      <c r="C76" s="45"/>
      <c r="D76" s="45"/>
      <c r="E76" s="45"/>
      <c r="F76" s="45"/>
      <c r="G76" s="35"/>
      <c r="H76" s="35"/>
      <c r="I76" s="35"/>
      <c r="J76" s="88"/>
      <c r="K76" s="82"/>
      <c r="L76" s="90"/>
      <c r="M76" s="45"/>
      <c r="N76" s="45"/>
      <c r="O76" s="45"/>
      <c r="P76" s="45"/>
      <c r="Q76" s="45"/>
      <c r="R76" s="45"/>
      <c r="S76" s="35"/>
      <c r="T76" s="35"/>
      <c r="U76" s="87"/>
      <c r="V76" s="82"/>
      <c r="AB76" s="46" t="n">
        <v>34376</v>
      </c>
      <c r="AC76" s="45" t="n">
        <f aca="false">AC21-AC20</f>
        <v>-20</v>
      </c>
      <c r="AD76" s="45" t="n">
        <f aca="false">AD21-AD20</f>
        <v>-5</v>
      </c>
      <c r="AE76" s="45" t="n">
        <f aca="false">AE21-AE20</f>
        <v>-8</v>
      </c>
      <c r="AF76" s="45" t="n">
        <f aca="false">AF21-AF20</f>
        <v>-11</v>
      </c>
      <c r="AG76" s="45" t="n">
        <f aca="false">AG21-AG20</f>
        <v>18</v>
      </c>
      <c r="AH76" s="45" t="n">
        <f aca="false">AH21-AH20</f>
        <v>-12</v>
      </c>
      <c r="AI76" s="35" t="n">
        <f aca="false">AI21-AI20</f>
        <v>-15</v>
      </c>
      <c r="AJ76" s="35" t="n">
        <f aca="false">IF(AJ21&gt;0,AJ21-AJ20," ")</f>
        <v>-20</v>
      </c>
      <c r="AK76" s="87" t="n">
        <f aca="false">IF(AJ76&lt;10000000,AVERAGE(AD76:AJ76),AVERAGE(AC76:AI76))</f>
        <v>-7.57142857142857</v>
      </c>
      <c r="AL76" s="82" t="n">
        <f aca="false">IF(AJ76&lt;10000000,AJ76-AK76," ")</f>
        <v>-12.4285714285714</v>
      </c>
      <c r="AM76" s="46" t="n">
        <v>34376</v>
      </c>
      <c r="AN76" s="45" t="n">
        <f aca="false">AP21-AP20</f>
        <v>-174</v>
      </c>
      <c r="AO76" s="45" t="n">
        <f aca="false">AQ21-AQ20</f>
        <v>-193</v>
      </c>
      <c r="AP76" s="45" t="n">
        <f aca="false">AR21-AR20</f>
        <v>-227</v>
      </c>
      <c r="AQ76" s="45" t="n">
        <f aca="false">AS21-AS20</f>
        <v>-75</v>
      </c>
      <c r="AR76" s="45" t="n">
        <f aca="false">AT21-AT20</f>
        <v>-81</v>
      </c>
      <c r="AS76" s="45" t="n">
        <f aca="false">AU21-AU20</f>
        <v>-93</v>
      </c>
      <c r="AT76" s="35" t="n">
        <f aca="false">AV21-AV20</f>
        <v>-158</v>
      </c>
      <c r="AU76" s="35" t="n">
        <f aca="false">IF(AW21&gt;0,AW21-AW20," ")</f>
        <v>-95</v>
      </c>
      <c r="AV76" s="87" t="n">
        <f aca="false">IF(AU76&lt;10000000,AVERAGE(AO76:AU76),AVERAGE(AN76:AT76))</f>
        <v>-131.714285714286</v>
      </c>
      <c r="AW76" s="82" t="n">
        <f aca="false">IF(AU76&lt;10000000,AU76-AV76," ")</f>
        <v>36.7142857142857</v>
      </c>
    </row>
    <row r="77" customFormat="false" ht="12.75" hidden="false" customHeight="true" outlineLevel="0" collapsed="false">
      <c r="A77" s="46"/>
      <c r="B77" s="45"/>
      <c r="C77" s="45"/>
      <c r="D77" s="45"/>
      <c r="E77" s="45"/>
      <c r="F77" s="45"/>
      <c r="G77" s="35"/>
      <c r="H77" s="35"/>
      <c r="I77" s="35"/>
      <c r="J77" s="88"/>
      <c r="K77" s="82"/>
      <c r="L77" s="90"/>
      <c r="M77" s="45"/>
      <c r="N77" s="45"/>
      <c r="O77" s="45"/>
      <c r="P77" s="45"/>
      <c r="Q77" s="45"/>
      <c r="R77" s="45"/>
      <c r="S77" s="35"/>
      <c r="T77" s="35"/>
      <c r="U77" s="87"/>
      <c r="V77" s="82"/>
      <c r="AB77" s="46" t="n">
        <v>34383</v>
      </c>
      <c r="AC77" s="45" t="n">
        <f aca="false">AC22-AC21</f>
        <v>-18</v>
      </c>
      <c r="AD77" s="45" t="n">
        <f aca="false">AD22-AD21</f>
        <v>-15</v>
      </c>
      <c r="AE77" s="45" t="n">
        <f aca="false">AE22-AE21</f>
        <v>-3</v>
      </c>
      <c r="AF77" s="45" t="n">
        <f aca="false">AF22-AF21</f>
        <v>-14</v>
      </c>
      <c r="AG77" s="45" t="n">
        <f aca="false">AG22-AG21</f>
        <v>-21</v>
      </c>
      <c r="AH77" s="45" t="n">
        <f aca="false">AH22-AH21</f>
        <v>-21</v>
      </c>
      <c r="AI77" s="35" t="n">
        <f aca="false">AI22-AI21</f>
        <v>-15</v>
      </c>
      <c r="AJ77" s="35" t="n">
        <f aca="false">IF(AJ22&gt;0,AJ22-AJ21," ")</f>
        <v>-16</v>
      </c>
      <c r="AK77" s="87" t="n">
        <f aca="false">IF(AJ77&lt;10000000,AVERAGE(AD77:AJ77),AVERAGE(AC77:AI77))</f>
        <v>-15</v>
      </c>
      <c r="AL77" s="82" t="n">
        <f aca="false">IF(AJ77&lt;10000000,AJ77-AK77," ")</f>
        <v>-1</v>
      </c>
      <c r="AM77" s="46" t="n">
        <v>34383</v>
      </c>
      <c r="AN77" s="45" t="n">
        <f aca="false">AP22-AP21</f>
        <v>-109</v>
      </c>
      <c r="AO77" s="45" t="n">
        <f aca="false">AQ22-AQ21</f>
        <v>-206</v>
      </c>
      <c r="AP77" s="45" t="n">
        <f aca="false">AR22-AR21</f>
        <v>-93</v>
      </c>
      <c r="AQ77" s="45" t="n">
        <f aca="false">AS22-AS21</f>
        <v>-147</v>
      </c>
      <c r="AR77" s="45" t="n">
        <f aca="false">AT22-AT21</f>
        <v>-93</v>
      </c>
      <c r="AS77" s="45" t="n">
        <f aca="false">AU22-AU21</f>
        <v>-59</v>
      </c>
      <c r="AT77" s="35" t="n">
        <f aca="false">AV22-AV21</f>
        <v>-136</v>
      </c>
      <c r="AU77" s="35" t="n">
        <f aca="false">IF(AW22&gt;0,AW22-AW21," ")</f>
        <v>-81</v>
      </c>
      <c r="AV77" s="87" t="n">
        <f aca="false">IF(AU77&lt;10000000,AVERAGE(AO77:AU77),AVERAGE(AN77:AT77))</f>
        <v>-116.428571428571</v>
      </c>
      <c r="AW77" s="82" t="n">
        <f aca="false">IF(AU77&lt;10000000,AU77-AV77," ")</f>
        <v>35.4285714285714</v>
      </c>
    </row>
    <row r="78" customFormat="false" ht="12.75" hidden="false" customHeight="true" outlineLevel="0" collapsed="false">
      <c r="A78" s="46"/>
      <c r="B78" s="45"/>
      <c r="C78" s="45"/>
      <c r="D78" s="45"/>
      <c r="E78" s="45"/>
      <c r="F78" s="45"/>
      <c r="G78" s="35"/>
      <c r="H78" s="35"/>
      <c r="I78" s="35"/>
      <c r="J78" s="88"/>
      <c r="K78" s="82"/>
      <c r="L78" s="90"/>
      <c r="M78" s="45"/>
      <c r="N78" s="45"/>
      <c r="O78" s="45"/>
      <c r="P78" s="45"/>
      <c r="Q78" s="45"/>
      <c r="R78" s="45"/>
      <c r="S78" s="35"/>
      <c r="T78" s="35"/>
      <c r="U78" s="87"/>
      <c r="V78" s="82"/>
      <c r="AB78" s="46" t="n">
        <v>34390</v>
      </c>
      <c r="AC78" s="45" t="n">
        <f aca="false">AC23-AC22</f>
        <v>-16</v>
      </c>
      <c r="AD78" s="45" t="n">
        <f aca="false">AD23-AD22</f>
        <v>2</v>
      </c>
      <c r="AE78" s="45" t="n">
        <f aca="false">AE23-AE22</f>
        <v>-5</v>
      </c>
      <c r="AF78" s="45" t="n">
        <f aca="false">AF23-AF22</f>
        <v>-1</v>
      </c>
      <c r="AG78" s="45" t="n">
        <f aca="false">AG23-AG22</f>
        <v>-10</v>
      </c>
      <c r="AH78" s="45" t="n">
        <f aca="false">AH23-AH22</f>
        <v>-9</v>
      </c>
      <c r="AI78" s="35" t="n">
        <f aca="false">AI23-AI22</f>
        <v>-13</v>
      </c>
      <c r="AJ78" s="35" t="n">
        <f aca="false">IF(AJ23&gt;0,AJ23-AJ22," ")</f>
        <v>-5</v>
      </c>
      <c r="AK78" s="87" t="n">
        <f aca="false">IF(AJ78&lt;10000000,AVERAGE(AD78:AJ78),AVERAGE(AC78:AI78))</f>
        <v>-5.85714285714286</v>
      </c>
      <c r="AL78" s="82" t="n">
        <f aca="false">IF(AJ78&lt;10000000,AJ78-AK78," ")</f>
        <v>0.857142857142857</v>
      </c>
      <c r="AM78" s="46" t="n">
        <v>34390</v>
      </c>
      <c r="AN78" s="45" t="n">
        <f aca="false">AP23-AP22</f>
        <v>-64</v>
      </c>
      <c r="AO78" s="45" t="n">
        <f aca="false">AQ23-AQ22</f>
        <v>-46</v>
      </c>
      <c r="AP78" s="45" t="n">
        <f aca="false">AR23-AR22</f>
        <v>-64</v>
      </c>
      <c r="AQ78" s="45" t="n">
        <f aca="false">AS23-AS22</f>
        <v>-63</v>
      </c>
      <c r="AR78" s="45" t="n">
        <f aca="false">AT23-AT22</f>
        <v>-77</v>
      </c>
      <c r="AS78" s="45" t="n">
        <f aca="false">AU23-AU22</f>
        <v>-97</v>
      </c>
      <c r="AT78" s="35" t="n">
        <f aca="false">AV23-AV22</f>
        <v>-74</v>
      </c>
      <c r="AU78" s="35" t="n">
        <f aca="false">IF(AW23&gt;0,AW23-AW22," ")</f>
        <v>-101</v>
      </c>
      <c r="AV78" s="87" t="n">
        <f aca="false">IF(AU78&lt;10000000,AVERAGE(AO78:AU78),AVERAGE(AN78:AT78))</f>
        <v>-74.5714285714286</v>
      </c>
      <c r="AW78" s="82" t="n">
        <f aca="false">IF(AU78&lt;10000000,AU78-AV78," ")</f>
        <v>-26.4285714285714</v>
      </c>
    </row>
    <row r="79" customFormat="false" ht="12.75" hidden="false" customHeight="true" outlineLevel="0" collapsed="false">
      <c r="A79" s="46"/>
      <c r="B79" s="45"/>
      <c r="C79" s="45"/>
      <c r="D79" s="45"/>
      <c r="E79" s="45"/>
      <c r="F79" s="45"/>
      <c r="G79" s="35"/>
      <c r="H79" s="35"/>
      <c r="I79" s="35"/>
      <c r="J79" s="88"/>
      <c r="K79" s="82"/>
      <c r="L79" s="90"/>
      <c r="M79" s="45"/>
      <c r="N79" s="45"/>
      <c r="O79" s="45"/>
      <c r="P79" s="45"/>
      <c r="Q79" s="45"/>
      <c r="R79" s="45"/>
      <c r="S79" s="35"/>
      <c r="T79" s="35"/>
      <c r="U79" s="87"/>
      <c r="V79" s="82"/>
      <c r="AB79" s="46" t="n">
        <v>34397</v>
      </c>
      <c r="AC79" s="45" t="n">
        <f aca="false">AC24-AC23</f>
        <v>-7</v>
      </c>
      <c r="AD79" s="45" t="n">
        <f aca="false">AD24-AD23</f>
        <v>-7</v>
      </c>
      <c r="AE79" s="45" t="n">
        <f aca="false">AE24-AE23</f>
        <v>-23</v>
      </c>
      <c r="AF79" s="45" t="n">
        <f aca="false">AF24-AF23</f>
        <v>-11</v>
      </c>
      <c r="AG79" s="45" t="n">
        <f aca="false">AG24-AG23</f>
        <v>-16</v>
      </c>
      <c r="AH79" s="45" t="n">
        <f aca="false">AH24-AH23</f>
        <v>-6</v>
      </c>
      <c r="AI79" s="35" t="n">
        <f aca="false">AI24-AI23</f>
        <v>-9</v>
      </c>
      <c r="AJ79" s="35" t="n">
        <f aca="false">IF(AJ24&gt;0,AJ24-AJ23," ")</f>
        <v>-13</v>
      </c>
      <c r="AK79" s="87" t="n">
        <f aca="false">IF(AJ79&lt;10000000,AVERAGE(AD79:AJ79),AVERAGE(AC79:AI79))</f>
        <v>-12.1428571428571</v>
      </c>
      <c r="AL79" s="82" t="n">
        <f aca="false">IF(AJ79&lt;10000000,AJ79-AK79," ")</f>
        <v>-0.857142857142858</v>
      </c>
      <c r="AM79" s="46" t="n">
        <v>34397</v>
      </c>
      <c r="AN79" s="45" t="n">
        <f aca="false">AP24-AP23</f>
        <v>-132</v>
      </c>
      <c r="AO79" s="45" t="n">
        <f aca="false">AQ24-AQ23</f>
        <v>-118</v>
      </c>
      <c r="AP79" s="45" t="n">
        <f aca="false">AR24-AR23</f>
        <v>-62</v>
      </c>
      <c r="AQ79" s="45" t="n">
        <f aca="false">AS24-AS23</f>
        <v>-76</v>
      </c>
      <c r="AR79" s="45" t="n">
        <f aca="false">AT24-AT23</f>
        <v>-47</v>
      </c>
      <c r="AS79" s="45" t="n">
        <f aca="false">AU24-AU23</f>
        <v>-128</v>
      </c>
      <c r="AT79" s="35" t="n">
        <f aca="false">AV24-AV23</f>
        <v>-37</v>
      </c>
      <c r="AU79" s="35" t="n">
        <f aca="false">IF(AW24&gt;0,AW24-AW23," ")</f>
        <v>-73</v>
      </c>
      <c r="AV79" s="87" t="n">
        <f aca="false">IF(AU79&lt;10000000,AVERAGE(AO79:AU79),AVERAGE(AN79:AT79))</f>
        <v>-77.2857142857143</v>
      </c>
      <c r="AW79" s="82" t="n">
        <f aca="false">IF(AU79&lt;10000000,AU79-AV79," ")</f>
        <v>4.28571428571429</v>
      </c>
    </row>
    <row r="80" customFormat="false" ht="12.75" hidden="false" customHeight="true" outlineLevel="0" collapsed="false">
      <c r="A80" s="46"/>
      <c r="B80" s="45"/>
      <c r="C80" s="45"/>
      <c r="D80" s="45"/>
      <c r="E80" s="45"/>
      <c r="F80" s="45"/>
      <c r="G80" s="35"/>
      <c r="H80" s="35"/>
      <c r="I80" s="35"/>
      <c r="J80" s="88"/>
      <c r="K80" s="82"/>
      <c r="L80" s="90"/>
      <c r="M80" s="45"/>
      <c r="N80" s="45"/>
      <c r="O80" s="45"/>
      <c r="P80" s="45"/>
      <c r="Q80" s="45"/>
      <c r="R80" s="45"/>
      <c r="S80" s="35"/>
      <c r="T80" s="35"/>
      <c r="U80" s="87"/>
      <c r="V80" s="82"/>
      <c r="AB80" s="46" t="n">
        <v>34404</v>
      </c>
      <c r="AC80" s="45" t="n">
        <f aca="false">AC25-AC24</f>
        <v>-5</v>
      </c>
      <c r="AD80" s="45" t="n">
        <f aca="false">AD25-AD24</f>
        <v>-8</v>
      </c>
      <c r="AE80" s="45" t="n">
        <f aca="false">AE25-AE24</f>
        <v>-7</v>
      </c>
      <c r="AF80" s="45" t="n">
        <f aca="false">AF25-AF24</f>
        <v>-11</v>
      </c>
      <c r="AG80" s="45" t="n">
        <f aca="false">AG25-AG24</f>
        <v>-10</v>
      </c>
      <c r="AH80" s="45" t="n">
        <f aca="false">AH25-AH24</f>
        <v>-2</v>
      </c>
      <c r="AI80" s="35" t="n">
        <f aca="false">AI25-AI24</f>
        <v>-13</v>
      </c>
      <c r="AJ80" s="35" t="n">
        <f aca="false">IF(AJ25&gt;0,AJ25-AJ24," ")</f>
        <v>-3</v>
      </c>
      <c r="AK80" s="87" t="n">
        <f aca="false">IF(AJ80&lt;10000000,AVERAGE(AD80:AJ80),AVERAGE(AC80:AI80))</f>
        <v>-7.71428571428571</v>
      </c>
      <c r="AL80" s="82" t="n">
        <f aca="false">IF(AJ80&lt;10000000,AJ80-AK80," ")</f>
        <v>4.71428571428571</v>
      </c>
      <c r="AM80" s="46" t="n">
        <v>34404</v>
      </c>
      <c r="AN80" s="45" t="n">
        <f aca="false">AP25-AP24</f>
        <v>-27</v>
      </c>
      <c r="AO80" s="45" t="n">
        <f aca="false">AQ25-AQ24</f>
        <v>-132</v>
      </c>
      <c r="AP80" s="45" t="n">
        <f aca="false">AR25-AR24</f>
        <v>-118</v>
      </c>
      <c r="AQ80" s="45" t="n">
        <f aca="false">AS25-AS24</f>
        <v>-57</v>
      </c>
      <c r="AR80" s="45" t="n">
        <f aca="false">AT25-AT24</f>
        <v>-54</v>
      </c>
      <c r="AS80" s="45" t="n">
        <f aca="false">AU25-AU24</f>
        <v>-69</v>
      </c>
      <c r="AT80" s="35" t="n">
        <f aca="false">AV25-AV24</f>
        <v>-31</v>
      </c>
      <c r="AU80" s="35" t="n">
        <f aca="false">IF(AW25&gt;0,AW25-AW24," ")</f>
        <v>-75</v>
      </c>
      <c r="AV80" s="87" t="n">
        <f aca="false">IF(AU80&lt;10000000,AVERAGE(AO80:AU80),AVERAGE(AN80:AT80))</f>
        <v>-76.5714285714286</v>
      </c>
      <c r="AW80" s="82" t="n">
        <f aca="false">IF(AU80&lt;10000000,AU80-AV80," ")</f>
        <v>1.57142857142857</v>
      </c>
    </row>
    <row r="81" customFormat="false" ht="12.75" hidden="false" customHeight="true" outlineLevel="0" collapsed="false">
      <c r="A81" s="46"/>
      <c r="B81" s="45"/>
      <c r="C81" s="45"/>
      <c r="D81" s="45"/>
      <c r="E81" s="45"/>
      <c r="F81" s="45"/>
      <c r="G81" s="35"/>
      <c r="H81" s="35"/>
      <c r="I81" s="35"/>
      <c r="J81" s="88"/>
      <c r="K81" s="82"/>
      <c r="L81" s="90"/>
      <c r="M81" s="45"/>
      <c r="N81" s="45"/>
      <c r="O81" s="45"/>
      <c r="P81" s="45"/>
      <c r="Q81" s="45"/>
      <c r="R81" s="45"/>
      <c r="S81" s="35"/>
      <c r="T81" s="35"/>
      <c r="U81" s="87"/>
      <c r="V81" s="82"/>
      <c r="AB81" s="46" t="n">
        <v>34411</v>
      </c>
      <c r="AC81" s="45" t="n">
        <f aca="false">AC26-AC25</f>
        <v>4</v>
      </c>
      <c r="AD81" s="45" t="n">
        <f aca="false">AD26-AD25</f>
        <v>0</v>
      </c>
      <c r="AE81" s="45" t="n">
        <f aca="false">AE26-AE25</f>
        <v>0</v>
      </c>
      <c r="AF81" s="45" t="n">
        <f aca="false">AF26-AF25</f>
        <v>-2</v>
      </c>
      <c r="AG81" s="45" t="n">
        <f aca="false">AG26-AG25</f>
        <v>-8</v>
      </c>
      <c r="AH81" s="45" t="n">
        <f aca="false">AH26-AH25</f>
        <v>-17</v>
      </c>
      <c r="AI81" s="35" t="n">
        <f aca="false">AI26-AI25</f>
        <v>-9</v>
      </c>
      <c r="AJ81" s="35" t="n">
        <f aca="false">IF(AJ26&gt;0,AJ26-AJ25," ")</f>
        <v>5</v>
      </c>
      <c r="AK81" s="87" t="n">
        <f aca="false">IF(AJ81&lt;10000000,AVERAGE(AD81:AJ81),AVERAGE(AC81:AI81))</f>
        <v>-4.42857142857143</v>
      </c>
      <c r="AL81" s="82" t="n">
        <f aca="false">IF(AJ81&lt;10000000,AJ81-AK81," ")</f>
        <v>9.42857142857143</v>
      </c>
      <c r="AM81" s="46" t="n">
        <v>34411</v>
      </c>
      <c r="AN81" s="45" t="n">
        <f aca="false">AP26-AP25</f>
        <v>-50</v>
      </c>
      <c r="AO81" s="45" t="n">
        <f aca="false">AQ26-AQ25</f>
        <v>-17</v>
      </c>
      <c r="AP81" s="45" t="n">
        <f aca="false">AR26-AR25</f>
        <v>-72</v>
      </c>
      <c r="AQ81" s="45" t="n">
        <f aca="false">AS26-AS25</f>
        <v>-45</v>
      </c>
      <c r="AR81" s="45" t="n">
        <f aca="false">AT26-AT25</f>
        <v>-143</v>
      </c>
      <c r="AS81" s="45" t="n">
        <f aca="false">AU26-AU25</f>
        <v>-134</v>
      </c>
      <c r="AT81" s="35" t="n">
        <f aca="false">AV26-AV25</f>
        <v>-62</v>
      </c>
      <c r="AU81" s="35" t="n">
        <f aca="false">IF(AW26&gt;0,AW26-AW25," ")</f>
        <v>-23</v>
      </c>
      <c r="AV81" s="87" t="n">
        <f aca="false">IF(AU81&lt;10000000,AVERAGE(AO81:AU81),AVERAGE(AN81:AT81))</f>
        <v>-70.8571428571429</v>
      </c>
      <c r="AW81" s="82" t="n">
        <f aca="false">IF(AU81&lt;10000000,AU81-AV81," ")</f>
        <v>47.8571428571429</v>
      </c>
    </row>
    <row r="82" customFormat="false" ht="12.75" hidden="false" customHeight="true" outlineLevel="0" collapsed="false">
      <c r="A82" s="46"/>
      <c r="B82" s="45"/>
      <c r="C82" s="45"/>
      <c r="D82" s="45"/>
      <c r="E82" s="45"/>
      <c r="F82" s="45"/>
      <c r="G82" s="35"/>
      <c r="H82" s="35"/>
      <c r="I82" s="35"/>
      <c r="J82" s="88"/>
      <c r="K82" s="82"/>
      <c r="L82" s="90"/>
      <c r="M82" s="45"/>
      <c r="N82" s="45"/>
      <c r="O82" s="45"/>
      <c r="P82" s="45"/>
      <c r="Q82" s="45"/>
      <c r="R82" s="45"/>
      <c r="S82" s="35"/>
      <c r="T82" s="35"/>
      <c r="U82" s="87"/>
      <c r="V82" s="82"/>
      <c r="AB82" s="46" t="n">
        <v>34418</v>
      </c>
      <c r="AC82" s="45" t="n">
        <f aca="false">AC27-AC26</f>
        <v>-5</v>
      </c>
      <c r="AD82" s="45" t="n">
        <f aca="false">AD27-AD26</f>
        <v>-5</v>
      </c>
      <c r="AE82" s="45" t="n">
        <f aca="false">AE27-AE26</f>
        <v>1</v>
      </c>
      <c r="AF82" s="45" t="n">
        <f aca="false">AF27-AF26</f>
        <v>2</v>
      </c>
      <c r="AG82" s="45" t="n">
        <f aca="false">AG27-AG26</f>
        <v>4</v>
      </c>
      <c r="AH82" s="45" t="n">
        <f aca="false">AH27-AH26</f>
        <v>-8</v>
      </c>
      <c r="AI82" s="35" t="n">
        <f aca="false">AI27-AI26</f>
        <v>15</v>
      </c>
      <c r="AJ82" s="35" t="n">
        <f aca="false">IF(AJ27&gt;0,AJ27-AJ26," ")</f>
        <v>6</v>
      </c>
      <c r="AK82" s="87" t="n">
        <f aca="false">IF(AJ82&lt;10000000,AVERAGE(AD82:AJ82),AVERAGE(AC82:AI82))</f>
        <v>2.14285714285714</v>
      </c>
      <c r="AL82" s="82" t="n">
        <f aca="false">IF(AJ82&lt;10000000,AJ82-AK82," ")</f>
        <v>3.85714285714286</v>
      </c>
      <c r="AM82" s="46" t="n">
        <v>34418</v>
      </c>
      <c r="AN82" s="45" t="n">
        <f aca="false">AP27-AP26</f>
        <v>-21</v>
      </c>
      <c r="AO82" s="45" t="n">
        <f aca="false">AQ27-AQ26</f>
        <v>16</v>
      </c>
      <c r="AP82" s="45" t="n">
        <f aca="false">AR27-AR26</f>
        <v>-43</v>
      </c>
      <c r="AQ82" s="45" t="n">
        <f aca="false">AS27-AS26</f>
        <v>-54</v>
      </c>
      <c r="AR82" s="45" t="n">
        <f aca="false">AT27-AT26</f>
        <v>-78</v>
      </c>
      <c r="AS82" s="45" t="n">
        <f aca="false">AU27-AU26</f>
        <v>-87</v>
      </c>
      <c r="AT82" s="35" t="n">
        <f aca="false">AV27-AV26</f>
        <v>-28</v>
      </c>
      <c r="AU82" s="35" t="n">
        <f aca="false">IF(AW27&gt;0,AW27-AW26," ")</f>
        <v>-12</v>
      </c>
      <c r="AV82" s="87" t="n">
        <f aca="false">IF(AU82&lt;10000000,AVERAGE(AO82:AU82),AVERAGE(AN82:AT82))</f>
        <v>-40.8571428571429</v>
      </c>
      <c r="AW82" s="82" t="n">
        <f aca="false">IF(AU82&lt;10000000,AU82-AV82," ")</f>
        <v>28.8571428571429</v>
      </c>
    </row>
    <row r="83" customFormat="false" ht="12.75" hidden="false" customHeight="true" outlineLevel="0" collapsed="false">
      <c r="A83" s="46"/>
      <c r="B83" s="45"/>
      <c r="C83" s="45"/>
      <c r="D83" s="45"/>
      <c r="E83" s="45"/>
      <c r="F83" s="45"/>
      <c r="G83" s="35"/>
      <c r="H83" s="35"/>
      <c r="I83" s="35"/>
      <c r="J83" s="88"/>
      <c r="K83" s="82"/>
      <c r="L83" s="90"/>
      <c r="M83" s="45"/>
      <c r="N83" s="45"/>
      <c r="O83" s="45"/>
      <c r="P83" s="45"/>
      <c r="Q83" s="45"/>
      <c r="R83" s="45"/>
      <c r="S83" s="35"/>
      <c r="T83" s="35"/>
      <c r="U83" s="87"/>
      <c r="V83" s="82"/>
      <c r="AB83" s="46" t="n">
        <v>34425</v>
      </c>
      <c r="AC83" s="45" t="n">
        <f aca="false">AC28-AC27</f>
        <v>0</v>
      </c>
      <c r="AD83" s="45" t="n">
        <f aca="false">AD28-AD27</f>
        <v>-6</v>
      </c>
      <c r="AE83" s="45" t="n">
        <f aca="false">AE28-AE27</f>
        <v>-6</v>
      </c>
      <c r="AF83" s="45" t="n">
        <f aca="false">AF28-AF27</f>
        <v>3</v>
      </c>
      <c r="AG83" s="45" t="n">
        <f aca="false">AG28-AG27</f>
        <v>5</v>
      </c>
      <c r="AH83" s="45" t="n">
        <f aca="false">AH28-AH27</f>
        <v>1</v>
      </c>
      <c r="AI83" s="35" t="n">
        <f aca="false">AI28-AI27</f>
        <v>5</v>
      </c>
      <c r="AJ83" s="35" t="n">
        <f aca="false">IF(AJ28&gt;0,AJ28-AJ27," ")</f>
        <v>8</v>
      </c>
      <c r="AK83" s="87" t="n">
        <f aca="false">IF(AJ83&lt;10000000,AVERAGE(AD83:AJ83),AVERAGE(AC83:AI83))</f>
        <v>1.42857142857143</v>
      </c>
      <c r="AL83" s="82" t="n">
        <f aca="false">IF(AJ83&lt;10000000,AJ83-AK83," ")</f>
        <v>6.57142857142857</v>
      </c>
      <c r="AM83" s="46" t="n">
        <v>34425</v>
      </c>
      <c r="AN83" s="45" t="n">
        <f aca="false">AP28-AP27</f>
        <v>0</v>
      </c>
      <c r="AO83" s="45" t="n">
        <f aca="false">AQ28-AQ27</f>
        <v>-33</v>
      </c>
      <c r="AP83" s="45" t="n">
        <f aca="false">AR28-AR27</f>
        <v>-51</v>
      </c>
      <c r="AQ83" s="45" t="n">
        <f aca="false">AS28-AS27</f>
        <v>-1</v>
      </c>
      <c r="AR83" s="45" t="n">
        <f aca="false">AT28-AT27</f>
        <v>-20</v>
      </c>
      <c r="AS83" s="45" t="n">
        <f aca="false">AU28-AU27</f>
        <v>-37</v>
      </c>
      <c r="AT83" s="35" t="n">
        <f aca="false">AV28-AV27</f>
        <v>-5</v>
      </c>
      <c r="AU83" s="35" t="n">
        <f aca="false">IF(AW28&gt;0,AW28-AW27," ")</f>
        <v>-49</v>
      </c>
      <c r="AV83" s="87" t="n">
        <f aca="false">IF(AU83&lt;10000000,AVERAGE(AO83:AU83),AVERAGE(AN83:AT83))</f>
        <v>-28</v>
      </c>
      <c r="AW83" s="82" t="n">
        <f aca="false">IF(AU83&lt;10000000,AU83-AV83," ")</f>
        <v>-21</v>
      </c>
    </row>
    <row r="84" customFormat="false" ht="12.75" hidden="false" customHeight="true" outlineLevel="0" collapsed="false">
      <c r="A84" s="46"/>
      <c r="B84" s="45"/>
      <c r="C84" s="45"/>
      <c r="D84" s="45"/>
      <c r="E84" s="45"/>
      <c r="F84" s="45"/>
      <c r="G84" s="35"/>
      <c r="H84" s="35"/>
      <c r="I84" s="35"/>
      <c r="J84" s="88"/>
      <c r="K84" s="82"/>
      <c r="L84" s="90"/>
      <c r="M84" s="45"/>
      <c r="N84" s="45"/>
      <c r="O84" s="45"/>
      <c r="P84" s="45"/>
      <c r="Q84" s="45"/>
      <c r="R84" s="45"/>
      <c r="S84" s="35"/>
      <c r="T84" s="35"/>
      <c r="U84" s="87"/>
      <c r="V84" s="82"/>
      <c r="AB84" s="46" t="n">
        <v>34432</v>
      </c>
      <c r="AC84" s="45" t="n">
        <f aca="false">AC29-AC28</f>
        <v>-2</v>
      </c>
      <c r="AD84" s="45" t="n">
        <f aca="false">AD29-AD28</f>
        <v>5</v>
      </c>
      <c r="AE84" s="45" t="n">
        <f aca="false">AE29-AE28</f>
        <v>-1</v>
      </c>
      <c r="AF84" s="45" t="n">
        <f aca="false">AF29-AF28</f>
        <v>2</v>
      </c>
      <c r="AG84" s="45" t="n">
        <f aca="false">AG29-AG28</f>
        <v>-11</v>
      </c>
      <c r="AH84" s="45" t="n">
        <f aca="false">AH29-AH28</f>
        <v>-7</v>
      </c>
      <c r="AI84" s="35" t="n">
        <f aca="false">AI29-AI28</f>
        <v>5</v>
      </c>
      <c r="AJ84" s="35" t="n">
        <f aca="false">IF(AJ29&gt;0,AJ29-AJ28," ")</f>
        <v>7</v>
      </c>
      <c r="AK84" s="87" t="n">
        <f aca="false">IF(AJ84&lt;10000000,AVERAGE(AD84:AJ84),AVERAGE(AC84:AI84))</f>
        <v>0</v>
      </c>
      <c r="AL84" s="82" t="n">
        <f aca="false">IF(AJ84&lt;10000000,AJ84-AK84," ")</f>
        <v>7</v>
      </c>
      <c r="AM84" s="46" t="n">
        <v>34432</v>
      </c>
      <c r="AN84" s="45" t="n">
        <f aca="false">AP29-AP28</f>
        <v>21</v>
      </c>
      <c r="AO84" s="45" t="n">
        <f aca="false">AQ29-AQ28</f>
        <v>-30</v>
      </c>
      <c r="AP84" s="45" t="n">
        <f aca="false">AR29-AR28</f>
        <v>-15</v>
      </c>
      <c r="AQ84" s="45" t="n">
        <f aca="false">AS29-AS28</f>
        <v>21</v>
      </c>
      <c r="AR84" s="45" t="n">
        <f aca="false">AT29-AT28</f>
        <v>53</v>
      </c>
      <c r="AS84" s="45" t="n">
        <f aca="false">AU29-AU28</f>
        <v>2</v>
      </c>
      <c r="AT84" s="35" t="n">
        <f aca="false">AV29-AV28</f>
        <v>2</v>
      </c>
      <c r="AU84" s="35" t="n">
        <f aca="false">IF(AW29&gt;0,AW29-AW28," ")</f>
        <v>14</v>
      </c>
      <c r="AV84" s="87" t="n">
        <f aca="false">IF(AU84&lt;10000000,AVERAGE(AO84:AU84),AVERAGE(AN84:AT84))</f>
        <v>6.71428571428571</v>
      </c>
      <c r="AW84" s="82" t="n">
        <f aca="false">IF(AU84&lt;10000000,AU84-AV84," ")</f>
        <v>7.28571428571429</v>
      </c>
    </row>
    <row r="85" customFormat="false" ht="12.75" hidden="false" customHeight="true" outlineLevel="0" collapsed="false">
      <c r="A85" s="46"/>
      <c r="B85" s="45"/>
      <c r="C85" s="45"/>
      <c r="D85" s="45"/>
      <c r="E85" s="45"/>
      <c r="F85" s="45"/>
      <c r="G85" s="35"/>
      <c r="H85" s="35"/>
      <c r="I85" s="35"/>
      <c r="J85" s="88"/>
      <c r="K85" s="82"/>
      <c r="L85" s="90"/>
      <c r="M85" s="45"/>
      <c r="N85" s="45"/>
      <c r="O85" s="45"/>
      <c r="P85" s="45"/>
      <c r="Q85" s="45"/>
      <c r="R85" s="45"/>
      <c r="S85" s="35"/>
      <c r="T85" s="35"/>
      <c r="U85" s="87"/>
      <c r="V85" s="82"/>
      <c r="AB85" s="46" t="n">
        <v>34439</v>
      </c>
      <c r="AC85" s="45" t="n">
        <f aca="false">AC30-AC29</f>
        <v>-1</v>
      </c>
      <c r="AD85" s="45" t="n">
        <f aca="false">AD30-AD29</f>
        <v>-2</v>
      </c>
      <c r="AE85" s="45" t="n">
        <f aca="false">AE30-AE29</f>
        <v>6</v>
      </c>
      <c r="AF85" s="45" t="n">
        <f aca="false">AF30-AF29</f>
        <v>0</v>
      </c>
      <c r="AG85" s="45" t="n">
        <f aca="false">AG30-AG29</f>
        <v>-3</v>
      </c>
      <c r="AH85" s="45" t="n">
        <f aca="false">AH30-AH29</f>
        <v>-15</v>
      </c>
      <c r="AI85" s="35" t="n">
        <f aca="false">AI30-AI29</f>
        <v>8</v>
      </c>
      <c r="AJ85" s="35" t="n">
        <f aca="false">IF(AJ30&gt;0,AJ30-AJ29," ")</f>
        <v>1</v>
      </c>
      <c r="AK85" s="87" t="n">
        <f aca="false">IF(AJ85&lt;10000000,AVERAGE(AD85:AJ85),AVERAGE(AC85:AI85))</f>
        <v>-0.714285714285714</v>
      </c>
      <c r="AL85" s="82" t="n">
        <f aca="false">IF(AJ85&lt;10000000,AJ85-AK85," ")</f>
        <v>1.71428571428571</v>
      </c>
      <c r="AM85" s="46" t="n">
        <v>34439</v>
      </c>
      <c r="AN85" s="45" t="n">
        <f aca="false">AP30-AP29</f>
        <v>39</v>
      </c>
      <c r="AO85" s="45" t="n">
        <f aca="false">AQ30-AQ29</f>
        <v>-4</v>
      </c>
      <c r="AP85" s="45" t="n">
        <f aca="false">AR30-AR29</f>
        <v>-13</v>
      </c>
      <c r="AQ85" s="45" t="n">
        <f aca="false">AS30-AS29</f>
        <v>-16</v>
      </c>
      <c r="AR85" s="45" t="n">
        <f aca="false">AT30-AT29</f>
        <v>22</v>
      </c>
      <c r="AS85" s="45" t="n">
        <f aca="false">AU30-AU29</f>
        <v>30</v>
      </c>
      <c r="AT85" s="35" t="n">
        <f aca="false">AV30-AV29</f>
        <v>-25</v>
      </c>
      <c r="AU85" s="35" t="n">
        <f aca="false">IF(AW30&gt;0,AW30-AW29," ")</f>
        <v>64</v>
      </c>
      <c r="AV85" s="87" t="n">
        <f aca="false">IF(AU85&lt;10000000,AVERAGE(AO85:AU85),AVERAGE(AN85:AT85))</f>
        <v>8.28571428571429</v>
      </c>
      <c r="AW85" s="82" t="n">
        <f aca="false">IF(AU85&lt;10000000,AU85-AV85," ")</f>
        <v>55.7142857142857</v>
      </c>
    </row>
    <row r="86" customFormat="false" ht="12.75" hidden="false" customHeight="true" outlineLevel="0" collapsed="false">
      <c r="A86" s="46"/>
      <c r="B86" s="45"/>
      <c r="C86" s="45"/>
      <c r="D86" s="45"/>
      <c r="E86" s="45"/>
      <c r="F86" s="45"/>
      <c r="G86" s="35"/>
      <c r="H86" s="35"/>
      <c r="I86" s="35"/>
      <c r="J86" s="88"/>
      <c r="K86" s="82"/>
      <c r="L86" s="90"/>
      <c r="M86" s="45"/>
      <c r="N86" s="45"/>
      <c r="O86" s="45"/>
      <c r="P86" s="45"/>
      <c r="Q86" s="45"/>
      <c r="R86" s="45"/>
      <c r="S86" s="35"/>
      <c r="T86" s="35"/>
      <c r="U86" s="87"/>
      <c r="V86" s="82"/>
      <c r="AB86" s="46" t="n">
        <v>34446</v>
      </c>
      <c r="AC86" s="45" t="n">
        <f aca="false">AC31-AC30</f>
        <v>6</v>
      </c>
      <c r="AD86" s="45" t="n">
        <f aca="false">AD31-AD30</f>
        <v>-6</v>
      </c>
      <c r="AE86" s="45" t="n">
        <f aca="false">AE31-AE30</f>
        <v>1</v>
      </c>
      <c r="AF86" s="45" t="n">
        <f aca="false">AF31-AF30</f>
        <v>2</v>
      </c>
      <c r="AG86" s="45" t="n">
        <f aca="false">AG31-AG30</f>
        <v>-6</v>
      </c>
      <c r="AH86" s="45" t="n">
        <f aca="false">AH31-AH30</f>
        <v>-6</v>
      </c>
      <c r="AI86" s="35" t="n">
        <f aca="false">AI31-AI30</f>
        <v>8</v>
      </c>
      <c r="AJ86" s="35" t="n">
        <f aca="false">IF(AJ31&gt;0,AJ31-AJ30," ")</f>
        <v>9</v>
      </c>
      <c r="AK86" s="87" t="n">
        <f aca="false">IF(AJ86&lt;10000000,AVERAGE(AD86:AJ86),AVERAGE(AC86:AI86))</f>
        <v>0.285714285714286</v>
      </c>
      <c r="AL86" s="82" t="n">
        <f aca="false">IF(AJ86&lt;10000000,AJ86-AK86," ")</f>
        <v>8.71428571428571</v>
      </c>
      <c r="AM86" s="46" t="n">
        <v>34446</v>
      </c>
      <c r="AN86" s="45" t="n">
        <f aca="false">AP31-AP30</f>
        <v>79</v>
      </c>
      <c r="AO86" s="45" t="n">
        <f aca="false">AQ31-AQ30</f>
        <v>30</v>
      </c>
      <c r="AP86" s="45" t="n">
        <f aca="false">AR31-AR30</f>
        <v>27</v>
      </c>
      <c r="AQ86" s="45" t="n">
        <f aca="false">AS31-AS30</f>
        <v>-7</v>
      </c>
      <c r="AR86" s="45" t="n">
        <f aca="false">AT31-AT30</f>
        <v>54</v>
      </c>
      <c r="AS86" s="45" t="n">
        <f aca="false">AU31-AU30</f>
        <v>2</v>
      </c>
      <c r="AT86" s="35" t="n">
        <f aca="false">AV31-AV30</f>
        <v>19</v>
      </c>
      <c r="AU86" s="35" t="n">
        <f aca="false">IF(AW31&gt;0,AW31-AW30," ")</f>
        <v>43</v>
      </c>
      <c r="AV86" s="87" t="n">
        <f aca="false">IF(AU86&lt;10000000,AVERAGE(AO86:AU86),AVERAGE(AN86:AT86))</f>
        <v>24</v>
      </c>
      <c r="AW86" s="82" t="n">
        <f aca="false">IF(AU86&lt;10000000,AU86-AV86," ")</f>
        <v>19</v>
      </c>
    </row>
    <row r="87" customFormat="false" ht="12.75" hidden="false" customHeight="true" outlineLevel="0" collapsed="false">
      <c r="A87" s="46"/>
      <c r="B87" s="45"/>
      <c r="C87" s="45"/>
      <c r="D87" s="45"/>
      <c r="E87" s="45"/>
      <c r="F87" s="45"/>
      <c r="G87" s="35"/>
      <c r="H87" s="35"/>
      <c r="I87" s="35"/>
      <c r="J87" s="88"/>
      <c r="K87" s="82"/>
      <c r="L87" s="90"/>
      <c r="M87" s="45"/>
      <c r="N87" s="45"/>
      <c r="O87" s="45"/>
      <c r="P87" s="45"/>
      <c r="Q87" s="45"/>
      <c r="R87" s="45"/>
      <c r="S87" s="35"/>
      <c r="T87" s="35"/>
      <c r="U87" s="87"/>
      <c r="V87" s="82"/>
      <c r="AB87" s="46" t="n">
        <v>34453</v>
      </c>
      <c r="AC87" s="45" t="n">
        <f aca="false">AC32-AC31</f>
        <v>3</v>
      </c>
      <c r="AD87" s="45" t="n">
        <f aca="false">AD32-AD31</f>
        <v>3</v>
      </c>
      <c r="AE87" s="45" t="n">
        <f aca="false">AE32-AE31</f>
        <v>5</v>
      </c>
      <c r="AF87" s="45" t="n">
        <f aca="false">AF32-AF31</f>
        <v>7</v>
      </c>
      <c r="AG87" s="45" t="n">
        <f aca="false">AG32-AG31</f>
        <v>12</v>
      </c>
      <c r="AH87" s="45" t="n">
        <f aca="false">AH32-AH31</f>
        <v>6</v>
      </c>
      <c r="AI87" s="35" t="n">
        <f aca="false">AI32-AI31</f>
        <v>9</v>
      </c>
      <c r="AJ87" s="35" t="n">
        <f aca="false">IF(AJ32&gt;0,AJ32-AJ31," ")</f>
        <v>11</v>
      </c>
      <c r="AK87" s="87" t="n">
        <f aca="false">IF(AJ87&lt;10000000,AVERAGE(AD87:AJ87),AVERAGE(AC87:AI87))</f>
        <v>7.57142857142857</v>
      </c>
      <c r="AL87" s="82" t="n">
        <f aca="false">IF(AJ87&lt;10000000,AJ87-AK87," ")</f>
        <v>3.42857142857143</v>
      </c>
      <c r="AM87" s="46" t="n">
        <v>34453</v>
      </c>
      <c r="AN87" s="45" t="n">
        <f aca="false">AP32-AP31</f>
        <v>75</v>
      </c>
      <c r="AO87" s="45" t="n">
        <f aca="false">AQ32-AQ31</f>
        <v>30</v>
      </c>
      <c r="AP87" s="45" t="n">
        <f aca="false">AR32-AR31</f>
        <v>68</v>
      </c>
      <c r="AQ87" s="45" t="n">
        <f aca="false">AS32-AS31</f>
        <v>25</v>
      </c>
      <c r="AR87" s="45" t="n">
        <f aca="false">AT32-AT31</f>
        <v>64</v>
      </c>
      <c r="AS87" s="45" t="n">
        <f aca="false">AU32-AU31</f>
        <v>5</v>
      </c>
      <c r="AT87" s="35" t="n">
        <f aca="false">AV32-AV31</f>
        <v>32</v>
      </c>
      <c r="AU87" s="35" t="n">
        <f aca="false">IF(AW32&gt;0,AW32-AW31," ")</f>
        <v>102</v>
      </c>
      <c r="AV87" s="87" t="n">
        <f aca="false">IF(AU87&lt;10000000,AVERAGE(AO87:AU87),AVERAGE(AN87:AT87))</f>
        <v>46.5714285714286</v>
      </c>
      <c r="AW87" s="82" t="n">
        <f aca="false">IF(AU87&lt;10000000,AU87-AV87," ")</f>
        <v>55.4285714285714</v>
      </c>
    </row>
    <row r="88" customFormat="false" ht="12.75" hidden="false" customHeight="true" outlineLevel="0" collapsed="false">
      <c r="A88" s="46"/>
      <c r="B88" s="45"/>
      <c r="C88" s="45"/>
      <c r="D88" s="45"/>
      <c r="E88" s="45"/>
      <c r="F88" s="45"/>
      <c r="G88" s="35"/>
      <c r="H88" s="35"/>
      <c r="I88" s="35"/>
      <c r="J88" s="88"/>
      <c r="K88" s="82"/>
      <c r="L88" s="90"/>
      <c r="M88" s="45"/>
      <c r="N88" s="45"/>
      <c r="O88" s="45"/>
      <c r="P88" s="45"/>
      <c r="Q88" s="45"/>
      <c r="R88" s="45"/>
      <c r="S88" s="35"/>
      <c r="T88" s="35"/>
      <c r="U88" s="87"/>
      <c r="V88" s="82"/>
      <c r="AB88" s="46" t="n">
        <v>34460</v>
      </c>
      <c r="AC88" s="45" t="n">
        <f aca="false">AC33-AC32</f>
        <v>11</v>
      </c>
      <c r="AD88" s="45" t="n">
        <f aca="false">AD33-AD32</f>
        <v>4</v>
      </c>
      <c r="AE88" s="45" t="n">
        <f aca="false">AE33-AE32</f>
        <v>3</v>
      </c>
      <c r="AF88" s="45" t="n">
        <f aca="false">AF33-AF32</f>
        <v>9</v>
      </c>
      <c r="AG88" s="45" t="n">
        <f aca="false">AG33-AG32</f>
        <v>13</v>
      </c>
      <c r="AH88" s="45" t="n">
        <f aca="false">AH33-AH32</f>
        <v>6</v>
      </c>
      <c r="AI88" s="35" t="n">
        <f aca="false">AI33-AI32</f>
        <v>7</v>
      </c>
      <c r="AJ88" s="35" t="n">
        <f aca="false">IF(AJ33&gt;0,AJ33-AJ32," ")</f>
        <v>14</v>
      </c>
      <c r="AK88" s="87" t="n">
        <f aca="false">IF(AJ88&lt;10000000,AVERAGE(AD88:AJ88),AVERAGE(AC88:AI88))</f>
        <v>8</v>
      </c>
      <c r="AL88" s="82" t="n">
        <f aca="false">IF(AJ88&lt;10000000,AJ88-AK88," ")</f>
        <v>6</v>
      </c>
      <c r="AM88" s="46" t="n">
        <v>34460</v>
      </c>
      <c r="AN88" s="45" t="n">
        <f aca="false">AP33-AP32</f>
        <v>82</v>
      </c>
      <c r="AO88" s="45" t="n">
        <f aca="false">AQ33-AQ32</f>
        <v>49</v>
      </c>
      <c r="AP88" s="45" t="n">
        <f aca="false">AR33-AR32</f>
        <v>53</v>
      </c>
      <c r="AQ88" s="45" t="n">
        <f aca="false">AS33-AS32</f>
        <v>46</v>
      </c>
      <c r="AR88" s="45" t="n">
        <f aca="false">AT33-AT32</f>
        <v>78</v>
      </c>
      <c r="AS88" s="45" t="n">
        <f aca="false">AU33-AU32</f>
        <v>34</v>
      </c>
      <c r="AT88" s="35" t="n">
        <f aca="false">AV33-AV32</f>
        <v>58</v>
      </c>
      <c r="AU88" s="35" t="n">
        <f aca="false">IF(AW33&gt;0,AW33-AW32," ")</f>
        <v>108</v>
      </c>
      <c r="AV88" s="87" t="n">
        <f aca="false">IF(AU88&lt;10000000,AVERAGE(AO88:AU88),AVERAGE(AN88:AT88))</f>
        <v>60.8571428571429</v>
      </c>
      <c r="AW88" s="82" t="n">
        <f aca="false">IF(AU88&lt;10000000,AU88-AV88," ")</f>
        <v>47.1428571428571</v>
      </c>
    </row>
    <row r="89" customFormat="false" ht="12.75" hidden="false" customHeight="true" outlineLevel="0" collapsed="false">
      <c r="A89" s="46"/>
      <c r="B89" s="45"/>
      <c r="C89" s="45"/>
      <c r="D89" s="45"/>
      <c r="E89" s="45"/>
      <c r="F89" s="45"/>
      <c r="G89" s="35"/>
      <c r="H89" s="35"/>
      <c r="I89" s="35"/>
      <c r="J89" s="88"/>
      <c r="K89" s="82"/>
      <c r="L89" s="90"/>
      <c r="M89" s="45"/>
      <c r="N89" s="45"/>
      <c r="O89" s="45"/>
      <c r="P89" s="45"/>
      <c r="Q89" s="45"/>
      <c r="R89" s="45"/>
      <c r="S89" s="35"/>
      <c r="T89" s="35"/>
      <c r="U89" s="87"/>
      <c r="V89" s="82"/>
      <c r="AB89" s="46" t="n">
        <v>34467</v>
      </c>
      <c r="AC89" s="45" t="n">
        <f aca="false">AC34-AC33</f>
        <v>13</v>
      </c>
      <c r="AD89" s="45" t="n">
        <f aca="false">AD34-AD33</f>
        <v>7</v>
      </c>
      <c r="AE89" s="45" t="n">
        <f aca="false">AE34-AE33</f>
        <v>7</v>
      </c>
      <c r="AF89" s="45" t="n">
        <f aca="false">AF34-AF33</f>
        <v>11</v>
      </c>
      <c r="AG89" s="45" t="n">
        <f aca="false">AG34-AG33</f>
        <v>17</v>
      </c>
      <c r="AH89" s="45" t="n">
        <f aca="false">AH34-AH33</f>
        <v>2</v>
      </c>
      <c r="AI89" s="35" t="n">
        <f aca="false">AI34-AI33</f>
        <v>5</v>
      </c>
      <c r="AJ89" s="35" t="n">
        <f aca="false">IF(AJ34&gt;0,AJ34-AJ33," ")</f>
        <v>13</v>
      </c>
      <c r="AK89" s="87" t="n">
        <f aca="false">IF(AJ89&lt;10000000,AVERAGE(AD89:AJ89),AVERAGE(AC89:AI89))</f>
        <v>8.85714285714286</v>
      </c>
      <c r="AL89" s="82" t="n">
        <f aca="false">IF(AJ89&lt;10000000,AJ89-AK89," ")</f>
        <v>4.14285714285714</v>
      </c>
      <c r="AM89" s="46" t="n">
        <v>34467</v>
      </c>
      <c r="AN89" s="45" t="n">
        <f aca="false">AP34-AP33</f>
        <v>95</v>
      </c>
      <c r="AO89" s="45" t="n">
        <f aca="false">AQ34-AQ33</f>
        <v>30</v>
      </c>
      <c r="AP89" s="45" t="n">
        <f aca="false">AR34-AR33</f>
        <v>60</v>
      </c>
      <c r="AQ89" s="45" t="n">
        <f aca="false">AS34-AS33</f>
        <v>70</v>
      </c>
      <c r="AR89" s="45" t="n">
        <f aca="false">AT34-AT33</f>
        <v>100</v>
      </c>
      <c r="AS89" s="45" t="n">
        <f aca="false">AU34-AU33</f>
        <v>72</v>
      </c>
      <c r="AT89" s="35" t="n">
        <f aca="false">AV34-AV33</f>
        <v>46</v>
      </c>
      <c r="AU89" s="35" t="n">
        <f aca="false">IF(AW34&gt;0,AW34-AW33," ")</f>
        <v>106</v>
      </c>
      <c r="AV89" s="87" t="n">
        <f aca="false">IF(AU89&lt;10000000,AVERAGE(AO89:AU89),AVERAGE(AN89:AT89))</f>
        <v>69.1428571428571</v>
      </c>
      <c r="AW89" s="82" t="n">
        <f aca="false">IF(AU89&lt;10000000,AU89-AV89," ")</f>
        <v>36.8571428571429</v>
      </c>
    </row>
    <row r="90" customFormat="false" ht="12.75" hidden="false" customHeight="true" outlineLevel="0" collapsed="false">
      <c r="A90" s="46"/>
      <c r="B90" s="45"/>
      <c r="C90" s="45"/>
      <c r="D90" s="45"/>
      <c r="E90" s="45"/>
      <c r="F90" s="45"/>
      <c r="G90" s="35"/>
      <c r="H90" s="35"/>
      <c r="I90" s="35"/>
      <c r="J90" s="88"/>
      <c r="K90" s="82"/>
      <c r="L90" s="90"/>
      <c r="M90" s="45"/>
      <c r="N90" s="45"/>
      <c r="O90" s="45"/>
      <c r="P90" s="45"/>
      <c r="Q90" s="45"/>
      <c r="R90" s="45"/>
      <c r="S90" s="35"/>
      <c r="T90" s="35"/>
      <c r="U90" s="87"/>
      <c r="V90" s="82"/>
      <c r="AB90" s="46" t="n">
        <v>34474</v>
      </c>
      <c r="AC90" s="45" t="n">
        <f aca="false">AC35-AC34</f>
        <v>7</v>
      </c>
      <c r="AD90" s="45" t="n">
        <f aca="false">AD35-AD34</f>
        <v>10</v>
      </c>
      <c r="AE90" s="45" t="n">
        <f aca="false">AE35-AE34</f>
        <v>9</v>
      </c>
      <c r="AF90" s="45" t="n">
        <f aca="false">AF35-AF34</f>
        <v>10</v>
      </c>
      <c r="AG90" s="45" t="n">
        <f aca="false">AG35-AG34</f>
        <v>13</v>
      </c>
      <c r="AH90" s="45" t="n">
        <f aca="false">AH35-AH34</f>
        <v>11</v>
      </c>
      <c r="AI90" s="35" t="n">
        <f aca="false">AI35-AI34</f>
        <v>6</v>
      </c>
      <c r="AJ90" s="35" t="n">
        <f aca="false">IF(AJ35&gt;0,AJ35-AJ34," ")</f>
        <v>15</v>
      </c>
      <c r="AK90" s="87" t="n">
        <f aca="false">IF(AJ90&lt;10000000,AVERAGE(AD90:AJ90),AVERAGE(AC90:AI90))</f>
        <v>10.5714285714286</v>
      </c>
      <c r="AL90" s="82" t="n">
        <f aca="false">IF(AJ90&lt;10000000,AJ90-AK90," ")</f>
        <v>4.42857142857143</v>
      </c>
      <c r="AM90" s="46" t="n">
        <v>34474</v>
      </c>
      <c r="AN90" s="45" t="n">
        <f aca="false">AP35-AP34</f>
        <v>89</v>
      </c>
      <c r="AO90" s="45" t="n">
        <f aca="false">AQ35-AQ34</f>
        <v>114</v>
      </c>
      <c r="AP90" s="45" t="n">
        <f aca="false">AR35-AR34</f>
        <v>59</v>
      </c>
      <c r="AQ90" s="45" t="n">
        <f aca="false">AS35-AS34</f>
        <v>62</v>
      </c>
      <c r="AR90" s="45" t="n">
        <f aca="false">AT35-AT34</f>
        <v>92</v>
      </c>
      <c r="AS90" s="45" t="n">
        <f aca="false">AU35-AU34</f>
        <v>79</v>
      </c>
      <c r="AT90" s="35" t="n">
        <f aca="false">IF(AV35&gt;0,AV35-AV34," ")</f>
        <v>55</v>
      </c>
      <c r="AU90" s="35" t="n">
        <f aca="false">IF(AW35&gt;0,AW35-AW34," ")</f>
        <v>118</v>
      </c>
      <c r="AV90" s="87" t="n">
        <f aca="false">IF(AU90&lt;10000000,AVERAGE(AO90:AU90),AVERAGE(AN90:AT90))</f>
        <v>82.7142857142857</v>
      </c>
      <c r="AW90" s="82" t="n">
        <f aca="false">IF(AU90&lt;10000000,AU90-AV90," ")</f>
        <v>35.2857142857143</v>
      </c>
    </row>
    <row r="91" customFormat="false" ht="12.75" hidden="false" customHeight="true" outlineLevel="0" collapsed="false">
      <c r="A91" s="46"/>
      <c r="B91" s="45"/>
      <c r="C91" s="45"/>
      <c r="D91" s="45"/>
      <c r="E91" s="45"/>
      <c r="F91" s="45"/>
      <c r="G91" s="35"/>
      <c r="H91" s="35"/>
      <c r="I91" s="35"/>
      <c r="J91" s="88"/>
      <c r="K91" s="82"/>
      <c r="L91" s="90"/>
      <c r="M91" s="45"/>
      <c r="N91" s="45"/>
      <c r="O91" s="45"/>
      <c r="P91" s="45"/>
      <c r="Q91" s="45"/>
      <c r="R91" s="45"/>
      <c r="S91" s="35"/>
      <c r="T91" s="35"/>
      <c r="U91" s="87"/>
      <c r="V91" s="82"/>
      <c r="AB91" s="46" t="n">
        <v>34481</v>
      </c>
      <c r="AC91" s="45" t="n">
        <f aca="false">AC36-AC35</f>
        <v>15</v>
      </c>
      <c r="AD91" s="45" t="n">
        <f aca="false">AD36-AD35</f>
        <v>7</v>
      </c>
      <c r="AE91" s="45" t="n">
        <f aca="false">AE36-AE35</f>
        <v>11</v>
      </c>
      <c r="AF91" s="45" t="n">
        <f aca="false">AF36-AF35</f>
        <v>11</v>
      </c>
      <c r="AG91" s="45" t="n">
        <f aca="false">AG36-AG35</f>
        <v>14</v>
      </c>
      <c r="AH91" s="45" t="n">
        <f aca="false">AH36-AH35</f>
        <v>7</v>
      </c>
      <c r="AI91" s="35" t="n">
        <f aca="false">AI36-AI35</f>
        <v>6</v>
      </c>
      <c r="AJ91" s="35" t="n">
        <f aca="false">IF(AJ36&gt;0,AJ36-AJ35," ")</f>
        <v>13</v>
      </c>
      <c r="AK91" s="87" t="n">
        <f aca="false">IF(AJ91&lt;10000000,AVERAGE(AD91:AJ91),AVERAGE(AC91:AI91))</f>
        <v>9.85714285714286</v>
      </c>
      <c r="AL91" s="82" t="n">
        <f aca="false">IF(AJ91&lt;10000000,AJ91-AK91," ")</f>
        <v>3.14285714285714</v>
      </c>
      <c r="AM91" s="46" t="n">
        <v>34481</v>
      </c>
      <c r="AN91" s="45" t="n">
        <f aca="false">AP36-AP35</f>
        <v>101</v>
      </c>
      <c r="AO91" s="45" t="n">
        <f aca="false">AQ36-AQ35</f>
        <v>93</v>
      </c>
      <c r="AP91" s="45" t="n">
        <f aca="false">AR36-AR35</f>
        <v>83</v>
      </c>
      <c r="AQ91" s="45" t="n">
        <f aca="false">AS36-AS35</f>
        <v>76</v>
      </c>
      <c r="AR91" s="45" t="n">
        <f aca="false">AT36-AT35</f>
        <v>92</v>
      </c>
      <c r="AS91" s="45" t="n">
        <f aca="false">AU36-AU35</f>
        <v>73</v>
      </c>
      <c r="AT91" s="35" t="n">
        <f aca="false">IF(AV36&gt;0,AV36-AV35," ")</f>
        <v>56</v>
      </c>
      <c r="AU91" s="35" t="n">
        <f aca="false">IF(AW36&gt;0,AW36-AW35," ")</f>
        <v>99</v>
      </c>
      <c r="AV91" s="87" t="n">
        <f aca="false">IF(AU91&lt;10000000,AVERAGE(AO91:AU91),AVERAGE(AN91:AT91))</f>
        <v>81.7142857142857</v>
      </c>
      <c r="AW91" s="82" t="n">
        <f aca="false">IF(AU91&lt;10000000,AU91-AV91," ")</f>
        <v>17.2857142857143</v>
      </c>
    </row>
    <row r="92" customFormat="false" ht="12.75" hidden="false" customHeight="true" outlineLevel="0" collapsed="false">
      <c r="A92" s="46"/>
      <c r="B92" s="45"/>
      <c r="C92" s="45"/>
      <c r="D92" s="45"/>
      <c r="E92" s="45"/>
      <c r="F92" s="45"/>
      <c r="G92" s="35"/>
      <c r="H92" s="35"/>
      <c r="I92" s="35"/>
      <c r="J92" s="88"/>
      <c r="K92" s="82"/>
      <c r="L92" s="90"/>
      <c r="M92" s="45"/>
      <c r="N92" s="45"/>
      <c r="O92" s="45"/>
      <c r="P92" s="45"/>
      <c r="Q92" s="45"/>
      <c r="R92" s="45"/>
      <c r="S92" s="45"/>
      <c r="T92" s="45"/>
      <c r="U92" s="87"/>
      <c r="V92" s="82"/>
      <c r="AB92" s="46" t="n">
        <v>34488</v>
      </c>
      <c r="AC92" s="45" t="n">
        <f aca="false">AC37-AC36</f>
        <v>12</v>
      </c>
      <c r="AD92" s="45" t="n">
        <f aca="false">AD37-AD36</f>
        <v>14</v>
      </c>
      <c r="AE92" s="45" t="n">
        <f aca="false">AE37-AE36</f>
        <v>9</v>
      </c>
      <c r="AF92" s="45" t="n">
        <f aca="false">AF37-AF36</f>
        <v>9</v>
      </c>
      <c r="AG92" s="45" t="n">
        <f aca="false">AG37-AG36</f>
        <v>17</v>
      </c>
      <c r="AH92" s="45" t="n">
        <f aca="false">AH37-AH36</f>
        <v>12</v>
      </c>
      <c r="AI92" s="35" t="n">
        <f aca="false">AI37-AI36</f>
        <v>12</v>
      </c>
      <c r="AJ92" s="35" t="n">
        <f aca="false">IF(AJ37&gt;0,AJ37-AJ36," ")</f>
        <v>18</v>
      </c>
      <c r="AK92" s="87" t="n">
        <f aca="false">IF(AJ92&lt;10000000,AVERAGE(AD92:AJ92),AVERAGE(AC92:AI92))</f>
        <v>13</v>
      </c>
      <c r="AL92" s="82" t="n">
        <f aca="false">IF(AJ92&lt;10000000,AJ92-AK92," ")</f>
        <v>5</v>
      </c>
      <c r="AM92" s="46" t="n">
        <v>34488</v>
      </c>
      <c r="AN92" s="45" t="n">
        <f aca="false">AP37-AP36</f>
        <v>120</v>
      </c>
      <c r="AO92" s="45" t="n">
        <f aca="false">AQ37-AQ36</f>
        <v>107</v>
      </c>
      <c r="AP92" s="45" t="n">
        <f aca="false">AR37-AR36</f>
        <v>88</v>
      </c>
      <c r="AQ92" s="45" t="n">
        <f aca="false">AS37-AS36</f>
        <v>93</v>
      </c>
      <c r="AR92" s="45" t="n">
        <f aca="false">AT37-AT36</f>
        <v>106</v>
      </c>
      <c r="AS92" s="45" t="n">
        <f aca="false">AU37-AU36</f>
        <v>71</v>
      </c>
      <c r="AT92" s="45" t="n">
        <f aca="false">IF(AV37&gt;0,AV37-AV36," ")</f>
        <v>78</v>
      </c>
      <c r="AU92" s="45" t="n">
        <f aca="false">IF(AW37&gt;0,AW37-AW36," ")</f>
        <v>117</v>
      </c>
      <c r="AV92" s="87" t="n">
        <f aca="false">IF(AU92&lt;10000000,AVERAGE(AO92:AU92),AVERAGE(AN92:AT92))</f>
        <v>94.2857142857143</v>
      </c>
      <c r="AW92" s="82" t="n">
        <f aca="false">IF(AU92&lt;10000000,AU92-AV92," ")</f>
        <v>22.7142857142857</v>
      </c>
    </row>
    <row r="93" customFormat="false" ht="12.75" hidden="false" customHeight="true" outlineLevel="0" collapsed="false">
      <c r="A93" s="46"/>
      <c r="B93" s="45"/>
      <c r="C93" s="45"/>
      <c r="D93" s="48"/>
      <c r="E93" s="48"/>
      <c r="F93" s="48"/>
      <c r="G93" s="35"/>
      <c r="H93" s="35"/>
      <c r="I93" s="35"/>
      <c r="J93" s="88"/>
      <c r="K93" s="82"/>
      <c r="L93" s="90"/>
      <c r="M93" s="48"/>
      <c r="N93" s="48"/>
      <c r="O93" s="48"/>
      <c r="P93" s="48"/>
      <c r="Q93" s="48"/>
      <c r="R93" s="45"/>
      <c r="S93" s="45"/>
      <c r="T93" s="45"/>
      <c r="U93" s="87"/>
      <c r="V93" s="82"/>
      <c r="AB93" s="46" t="n">
        <v>34495</v>
      </c>
      <c r="AC93" s="48" t="n">
        <f aca="false">AC38-AC37</f>
        <v>19</v>
      </c>
      <c r="AD93" s="48" t="n">
        <f aca="false">AD38-AD37</f>
        <v>14</v>
      </c>
      <c r="AE93" s="48" t="n">
        <f aca="false">AE38-AE37</f>
        <v>8</v>
      </c>
      <c r="AF93" s="48" t="n">
        <f aca="false">AF38-AF37</f>
        <v>11</v>
      </c>
      <c r="AG93" s="48" t="n">
        <f aca="false">AG38-AG37</f>
        <v>15</v>
      </c>
      <c r="AH93" s="45" t="n">
        <f aca="false">AH38-AH37</f>
        <v>14</v>
      </c>
      <c r="AI93" s="35" t="n">
        <f aca="false">AI38-AI37</f>
        <v>4</v>
      </c>
      <c r="AJ93" s="35" t="n">
        <f aca="false">IF(AJ38&gt;0,AJ38-AJ37," ")</f>
        <v>14</v>
      </c>
      <c r="AK93" s="87" t="n">
        <f aca="false">IF(AJ93&lt;10000000,AVERAGE(AD93:AJ93),AVERAGE(AC93:AI93))</f>
        <v>11.4285714285714</v>
      </c>
      <c r="AL93" s="82" t="n">
        <f aca="false">IF(AJ93&lt;10000000,AJ93-AK93," ")</f>
        <v>2.57142857142857</v>
      </c>
      <c r="AM93" s="46" t="n">
        <v>34495</v>
      </c>
      <c r="AN93" s="48" t="n">
        <f aca="false">AP38-AP37</f>
        <v>93</v>
      </c>
      <c r="AO93" s="48" t="n">
        <f aca="false">AQ38-AQ37</f>
        <v>80</v>
      </c>
      <c r="AP93" s="48" t="n">
        <f aca="false">AR38-AR37</f>
        <v>88</v>
      </c>
      <c r="AQ93" s="48" t="n">
        <f aca="false">AS38-AS37</f>
        <v>91</v>
      </c>
      <c r="AR93" s="48" t="n">
        <f aca="false">AT38-AT37</f>
        <v>86</v>
      </c>
      <c r="AS93" s="45" t="n">
        <f aca="false">AU38-AU37</f>
        <v>91</v>
      </c>
      <c r="AT93" s="45" t="n">
        <f aca="false">IF(AV38&gt;0,AV38-AV37," ")</f>
        <v>78</v>
      </c>
      <c r="AU93" s="45" t="n">
        <f aca="false">IF(AW38&gt;0,AW38-AW37," ")</f>
        <v>105</v>
      </c>
      <c r="AV93" s="87" t="n">
        <f aca="false">IF(AU93&lt;10000000,AVERAGE(AO93:AU93),AVERAGE(AN93:AT93))</f>
        <v>88.4285714285714</v>
      </c>
      <c r="AW93" s="82" t="n">
        <f aca="false">IF(AU93&lt;10000000,AU93-AV93," ")</f>
        <v>16.5714285714286</v>
      </c>
    </row>
    <row r="94" customFormat="false" ht="12.75" hidden="false" customHeight="true" outlineLevel="0" collapsed="false">
      <c r="A94" s="46"/>
      <c r="B94" s="45"/>
      <c r="C94" s="45"/>
      <c r="D94" s="48"/>
      <c r="E94" s="48"/>
      <c r="F94" s="48"/>
      <c r="G94" s="35"/>
      <c r="H94" s="35"/>
      <c r="I94" s="35"/>
      <c r="J94" s="88"/>
      <c r="K94" s="82"/>
      <c r="L94" s="90"/>
      <c r="M94" s="48"/>
      <c r="N94" s="48"/>
      <c r="O94" s="48"/>
      <c r="P94" s="48"/>
      <c r="Q94" s="48"/>
      <c r="R94" s="45"/>
      <c r="S94" s="45"/>
      <c r="T94" s="45"/>
      <c r="U94" s="87"/>
      <c r="V94" s="82"/>
      <c r="AB94" s="46" t="n">
        <v>34502</v>
      </c>
      <c r="AC94" s="48" t="n">
        <f aca="false">AC39-AC38</f>
        <v>0</v>
      </c>
      <c r="AD94" s="48" t="n">
        <f aca="false">AD39-AD38</f>
        <v>10</v>
      </c>
      <c r="AE94" s="48" t="n">
        <f aca="false">AE39-AE38</f>
        <v>2</v>
      </c>
      <c r="AF94" s="48" t="n">
        <f aca="false">AF39-AF38</f>
        <v>12</v>
      </c>
      <c r="AG94" s="48" t="n">
        <f aca="false">AG39-AG38</f>
        <v>19</v>
      </c>
      <c r="AH94" s="45" t="n">
        <f aca="false">AH39-AH38</f>
        <v>12</v>
      </c>
      <c r="AI94" s="35" t="n">
        <f aca="false">AI39-AI38</f>
        <v>5</v>
      </c>
      <c r="AJ94" s="35" t="n">
        <f aca="false">IF(AJ39&gt;0,AJ39-AJ38," ")</f>
        <v>14</v>
      </c>
      <c r="AK94" s="87" t="n">
        <f aca="false">IF(AJ94&lt;10000000,AVERAGE(AD94:AJ94),AVERAGE(AC94:AI94))</f>
        <v>10.5714285714286</v>
      </c>
      <c r="AL94" s="82" t="n">
        <f aca="false">IF(AJ94&lt;10000000,AJ94-AK94," ")</f>
        <v>3.42857142857143</v>
      </c>
      <c r="AM94" s="46" t="n">
        <v>34502</v>
      </c>
      <c r="AN94" s="48" t="n">
        <f aca="false">AP39-AP38</f>
        <v>87</v>
      </c>
      <c r="AO94" s="48" t="n">
        <f aca="false">AQ39-AQ38</f>
        <v>95</v>
      </c>
      <c r="AP94" s="48" t="n">
        <f aca="false">AR39-AR38</f>
        <v>87</v>
      </c>
      <c r="AQ94" s="48" t="n">
        <f aca="false">AS39-AS38</f>
        <v>94</v>
      </c>
      <c r="AR94" s="48" t="n">
        <f aca="false">AT39-AT38</f>
        <v>104</v>
      </c>
      <c r="AS94" s="45" t="n">
        <f aca="false">AU39-AU38</f>
        <v>63</v>
      </c>
      <c r="AT94" s="45" t="n">
        <f aca="false">IF(AV39&gt;0,AV39-AV38," ")</f>
        <v>64</v>
      </c>
      <c r="AU94" s="45" t="n">
        <f aca="false">IF(AW39&gt;0,AW39-AW38," ")</f>
        <v>106</v>
      </c>
      <c r="AV94" s="87" t="n">
        <f aca="false">IF(AU94&lt;10000000,AVERAGE(AO94:AU94),AVERAGE(AN94:AT94))</f>
        <v>87.5714285714286</v>
      </c>
      <c r="AW94" s="82" t="n">
        <f aca="false">IF(AU94&lt;10000000,AU94-AV94," ")</f>
        <v>18.4285714285714</v>
      </c>
    </row>
    <row r="95" customFormat="false" ht="12.75" hidden="false" customHeight="true" outlineLevel="0" collapsed="false">
      <c r="A95" s="46"/>
      <c r="B95" s="45"/>
      <c r="C95" s="45"/>
      <c r="D95" s="48"/>
      <c r="E95" s="48"/>
      <c r="F95" s="48"/>
      <c r="G95" s="35"/>
      <c r="H95" s="35"/>
      <c r="I95" s="35"/>
      <c r="J95" s="88"/>
      <c r="K95" s="82"/>
      <c r="L95" s="90"/>
      <c r="M95" s="48"/>
      <c r="N95" s="48"/>
      <c r="O95" s="48"/>
      <c r="P95" s="48"/>
      <c r="Q95" s="48"/>
      <c r="R95" s="45"/>
      <c r="S95" s="45"/>
      <c r="T95" s="45"/>
      <c r="U95" s="87"/>
      <c r="V95" s="82"/>
      <c r="AB95" s="46" t="n">
        <v>34509</v>
      </c>
      <c r="AC95" s="48" t="n">
        <f aca="false">AC40-AC39</f>
        <v>9</v>
      </c>
      <c r="AD95" s="48" t="n">
        <f aca="false">AD40-AD39</f>
        <v>10</v>
      </c>
      <c r="AE95" s="48" t="n">
        <f aca="false">AE40-AE39</f>
        <v>10</v>
      </c>
      <c r="AF95" s="48" t="n">
        <f aca="false">AF40-AF39</f>
        <v>10</v>
      </c>
      <c r="AG95" s="48" t="n">
        <f aca="false">AG40-AG39</f>
        <v>11</v>
      </c>
      <c r="AH95" s="45" t="n">
        <f aca="false">AH40-AH39</f>
        <v>11</v>
      </c>
      <c r="AI95" s="35" t="n">
        <f aca="false">AI40-AI39</f>
        <v>9</v>
      </c>
      <c r="AJ95" s="35" t="n">
        <f aca="false">IF(AJ40&gt;0,AJ40-AJ39," ")</f>
        <v>12</v>
      </c>
      <c r="AK95" s="87" t="n">
        <f aca="false">IF(AJ95&lt;10000000,AVERAGE(AD95:AJ95),AVERAGE(AC95:AI95))</f>
        <v>10.4285714285714</v>
      </c>
      <c r="AL95" s="82" t="n">
        <f aca="false">IF(AJ95&lt;10000000,AJ95-AK95," ")</f>
        <v>1.57142857142857</v>
      </c>
      <c r="AM95" s="46" t="n">
        <v>34509</v>
      </c>
      <c r="AN95" s="48" t="n">
        <f aca="false">AP40-AP39</f>
        <v>83</v>
      </c>
      <c r="AO95" s="48" t="n">
        <f aca="false">AQ40-AQ39</f>
        <v>95</v>
      </c>
      <c r="AP95" s="48" t="n">
        <f aca="false">AR40-AR39</f>
        <v>91</v>
      </c>
      <c r="AQ95" s="48" t="n">
        <f aca="false">AS40-AS39</f>
        <v>97</v>
      </c>
      <c r="AR95" s="48" t="n">
        <f aca="false">AT40-AT39</f>
        <v>82</v>
      </c>
      <c r="AS95" s="45" t="n">
        <f aca="false">AU40-AU39</f>
        <v>85</v>
      </c>
      <c r="AT95" s="45" t="n">
        <f aca="false">IF(AV40&gt;0,AV40-AV39," ")</f>
        <v>73</v>
      </c>
      <c r="AU95" s="45" t="n">
        <f aca="false">IF(AW40&gt;0,AW40-AW39," ")</f>
        <v>108</v>
      </c>
      <c r="AV95" s="87" t="n">
        <f aca="false">IF(AU95&lt;10000000,AVERAGE(AO95:AU95),AVERAGE(AN95:AT95))</f>
        <v>90.1428571428571</v>
      </c>
      <c r="AW95" s="82" t="n">
        <f aca="false">IF(AU95&lt;10000000,AU95-AV95," ")</f>
        <v>17.8571428571429</v>
      </c>
    </row>
    <row r="96" customFormat="false" ht="12.75" hidden="false" customHeight="true" outlineLevel="0" collapsed="false">
      <c r="A96" s="46"/>
      <c r="B96" s="45"/>
      <c r="C96" s="45"/>
      <c r="D96" s="48"/>
      <c r="E96" s="48"/>
      <c r="F96" s="48"/>
      <c r="G96" s="35"/>
      <c r="H96" s="35"/>
      <c r="I96" s="35"/>
      <c r="J96" s="88"/>
      <c r="K96" s="82"/>
      <c r="L96" s="90"/>
      <c r="M96" s="48"/>
      <c r="N96" s="48"/>
      <c r="O96" s="48"/>
      <c r="P96" s="48"/>
      <c r="Q96" s="48"/>
      <c r="R96" s="45"/>
      <c r="S96" s="45"/>
      <c r="T96" s="45"/>
      <c r="U96" s="87"/>
      <c r="V96" s="82"/>
      <c r="AB96" s="46" t="n">
        <v>34516</v>
      </c>
      <c r="AC96" s="48" t="n">
        <f aca="false">AC41-AC40</f>
        <v>5</v>
      </c>
      <c r="AD96" s="48" t="n">
        <f aca="false">AD41-AD40</f>
        <v>3</v>
      </c>
      <c r="AE96" s="48" t="n">
        <f aca="false">AE41-AE40</f>
        <v>10</v>
      </c>
      <c r="AF96" s="48" t="n">
        <f aca="false">AF41-AF40</f>
        <v>11</v>
      </c>
      <c r="AG96" s="48" t="n">
        <f aca="false">AG41-AG40</f>
        <v>12</v>
      </c>
      <c r="AH96" s="45" t="n">
        <f aca="false">AH41-AH40</f>
        <v>11</v>
      </c>
      <c r="AI96" s="35" t="n">
        <f aca="false">AI41-AI40</f>
        <v>8</v>
      </c>
      <c r="AJ96" s="35" t="n">
        <f aca="false">IF(AJ41&gt;0,AJ41-AJ40," ")</f>
        <v>11</v>
      </c>
      <c r="AK96" s="87" t="n">
        <f aca="false">IF(AJ96&lt;10000000,AVERAGE(AD96:AJ96),AVERAGE(AC96:AI96))</f>
        <v>9.42857142857143</v>
      </c>
      <c r="AL96" s="82" t="n">
        <f aca="false">IF(AJ96&lt;10000000,AJ96-AK96," ")</f>
        <v>1.57142857142857</v>
      </c>
      <c r="AM96" s="46" t="n">
        <v>34516</v>
      </c>
      <c r="AN96" s="48" t="n">
        <f aca="false">AP41-AP40</f>
        <v>104</v>
      </c>
      <c r="AO96" s="48" t="n">
        <f aca="false">AQ41-AQ40</f>
        <v>73</v>
      </c>
      <c r="AP96" s="48" t="n">
        <f aca="false">AR41-AR40</f>
        <v>93</v>
      </c>
      <c r="AQ96" s="48" t="n">
        <f aca="false">AS41-AS40</f>
        <v>76</v>
      </c>
      <c r="AR96" s="48" t="n">
        <f aca="false">AT41-AT40</f>
        <v>72</v>
      </c>
      <c r="AS96" s="45" t="n">
        <f aca="false">AU41-AU40</f>
        <v>91</v>
      </c>
      <c r="AT96" s="45" t="n">
        <f aca="false">IF(AV41&gt;0,AV41-AV40," ")</f>
        <v>69</v>
      </c>
      <c r="AU96" s="45" t="n">
        <f aca="false">IF(AW41&gt;0,AW41-AW40," ")</f>
        <v>105</v>
      </c>
      <c r="AV96" s="87" t="n">
        <f aca="false">IF(AU96&lt;10000000,AVERAGE(AO96:AU96),AVERAGE(AN96:AT96))</f>
        <v>82.7142857142857</v>
      </c>
      <c r="AW96" s="82" t="n">
        <f aca="false">IF(AU96&lt;10000000,AU96-AV96," ")</f>
        <v>22.2857142857143</v>
      </c>
    </row>
    <row r="97" customFormat="false" ht="12.75" hidden="false" customHeight="true" outlineLevel="0" collapsed="false">
      <c r="A97" s="46"/>
      <c r="B97" s="45"/>
      <c r="C97" s="45"/>
      <c r="D97" s="48"/>
      <c r="E97" s="48"/>
      <c r="F97" s="48"/>
      <c r="G97" s="35"/>
      <c r="H97" s="35"/>
      <c r="I97" s="35"/>
      <c r="J97" s="88"/>
      <c r="K97" s="82"/>
      <c r="L97" s="90"/>
      <c r="M97" s="48"/>
      <c r="N97" s="48"/>
      <c r="O97" s="48"/>
      <c r="P97" s="48"/>
      <c r="Q97" s="48"/>
      <c r="R97" s="45"/>
      <c r="S97" s="45"/>
      <c r="T97" s="45"/>
      <c r="U97" s="87"/>
      <c r="V97" s="82"/>
      <c r="AB97" s="46" t="n">
        <v>34523</v>
      </c>
      <c r="AC97" s="48" t="n">
        <f aca="false">AC42-AC41</f>
        <v>11</v>
      </c>
      <c r="AD97" s="48" t="n">
        <f aca="false">AD42-AD41</f>
        <v>19</v>
      </c>
      <c r="AE97" s="48" t="n">
        <f aca="false">AE42-AE41</f>
        <v>5</v>
      </c>
      <c r="AF97" s="48" t="n">
        <f aca="false">AF42-AF41</f>
        <v>11</v>
      </c>
      <c r="AG97" s="48" t="n">
        <f aca="false">AG42-AG41</f>
        <v>10</v>
      </c>
      <c r="AH97" s="45" t="n">
        <f aca="false">AH42-AH41</f>
        <v>11</v>
      </c>
      <c r="AI97" s="35" t="n">
        <f aca="false">AI42-AI41</f>
        <v>8</v>
      </c>
      <c r="AJ97" s="35" t="n">
        <f aca="false">IF(AJ42&gt;0,AJ42-AJ41," ")</f>
        <v>9</v>
      </c>
      <c r="AK97" s="87" t="n">
        <f aca="false">IF(AJ97&lt;10000000,AVERAGE(AD97:AJ97),AVERAGE(AC97:AI97))</f>
        <v>10.4285714285714</v>
      </c>
      <c r="AL97" s="82" t="n">
        <f aca="false">IF(AJ97&lt;10000000,AJ97-AK97," ")</f>
        <v>-1.42857142857143</v>
      </c>
      <c r="AM97" s="46" t="n">
        <v>34523</v>
      </c>
      <c r="AN97" s="48" t="n">
        <f aca="false">AP42-AP41</f>
        <v>95</v>
      </c>
      <c r="AO97" s="48" t="n">
        <f aca="false">AQ42-AQ41</f>
        <v>115</v>
      </c>
      <c r="AP97" s="48" t="n">
        <f aca="false">AR42-AR41</f>
        <v>90</v>
      </c>
      <c r="AQ97" s="48" t="n">
        <f aca="false">AS42-AS41</f>
        <v>96</v>
      </c>
      <c r="AR97" s="48" t="n">
        <f aca="false">AT42-AT41</f>
        <v>74</v>
      </c>
      <c r="AS97" s="45" t="n">
        <f aca="false">AU42-AU41</f>
        <v>69</v>
      </c>
      <c r="AT97" s="45" t="n">
        <f aca="false">IF(AV42&gt;0,AV42-AV41," ")</f>
        <v>97</v>
      </c>
      <c r="AU97" s="45" t="n">
        <f aca="false">IF(AW42&gt;0,AW42-AW41," ")</f>
        <v>110</v>
      </c>
      <c r="AV97" s="87" t="n">
        <f aca="false">IF(AU97&lt;10000000,AVERAGE(AO97:AU97),AVERAGE(AN97:AT97))</f>
        <v>93</v>
      </c>
      <c r="AW97" s="82" t="n">
        <f aca="false">IF(AU97&lt;10000000,AU97-AV97," ")</f>
        <v>17</v>
      </c>
    </row>
    <row r="98" customFormat="false" ht="12.75" hidden="false" customHeight="true" outlineLevel="0" collapsed="false">
      <c r="A98" s="46"/>
      <c r="B98" s="45"/>
      <c r="C98" s="45"/>
      <c r="D98" s="48"/>
      <c r="E98" s="48"/>
      <c r="F98" s="48"/>
      <c r="G98" s="35"/>
      <c r="H98" s="35"/>
      <c r="I98" s="35"/>
      <c r="J98" s="88"/>
      <c r="K98" s="82"/>
      <c r="L98" s="90"/>
      <c r="M98" s="48"/>
      <c r="N98" s="48"/>
      <c r="O98" s="48"/>
      <c r="P98" s="48"/>
      <c r="Q98" s="48"/>
      <c r="R98" s="45"/>
      <c r="S98" s="45"/>
      <c r="T98" s="45"/>
      <c r="U98" s="87"/>
      <c r="V98" s="82"/>
      <c r="AB98" s="46" t="n">
        <v>34530</v>
      </c>
      <c r="AC98" s="48" t="n">
        <f aca="false">AC43-AC42</f>
        <v>8</v>
      </c>
      <c r="AD98" s="48" t="n">
        <f aca="false">AD43-AD42</f>
        <v>9</v>
      </c>
      <c r="AE98" s="48" t="n">
        <f aca="false">AE43-AE42</f>
        <v>7</v>
      </c>
      <c r="AF98" s="48" t="n">
        <f aca="false">AF43-AF42</f>
        <v>6</v>
      </c>
      <c r="AG98" s="48" t="n">
        <f aca="false">AG43-AG42</f>
        <v>11</v>
      </c>
      <c r="AH98" s="45" t="n">
        <f aca="false">AH43-AH42</f>
        <v>14</v>
      </c>
      <c r="AI98" s="35" t="n">
        <f aca="false">AI43-AI42</f>
        <v>9</v>
      </c>
      <c r="AJ98" s="35" t="n">
        <f aca="false">IF(AJ43&gt;0,AJ43-AJ42," ")</f>
        <v>26</v>
      </c>
      <c r="AK98" s="87" t="n">
        <f aca="false">IF(AJ98&lt;10000000,AVERAGE(AD98:AJ98),AVERAGE(AC98:AI98))</f>
        <v>11.7142857142857</v>
      </c>
      <c r="AL98" s="82" t="n">
        <f aca="false">IF(AJ98&lt;10000000,AJ98-AK98," ")</f>
        <v>14.2857142857143</v>
      </c>
      <c r="AM98" s="46" t="n">
        <v>34530</v>
      </c>
      <c r="AN98" s="48" t="n">
        <f aca="false">AP43-AP42</f>
        <v>101</v>
      </c>
      <c r="AO98" s="48" t="n">
        <f aca="false">AQ43-AQ42</f>
        <v>71</v>
      </c>
      <c r="AP98" s="48" t="n">
        <f aca="false">AR43-AR42</f>
        <v>94</v>
      </c>
      <c r="AQ98" s="48" t="n">
        <f aca="false">AS43-AS42</f>
        <v>87</v>
      </c>
      <c r="AR98" s="48" t="n">
        <f aca="false">AT43-AT42</f>
        <v>93</v>
      </c>
      <c r="AS98" s="45" t="n">
        <f aca="false">AU43-AU42</f>
        <v>59</v>
      </c>
      <c r="AT98" s="45" t="n">
        <f aca="false">IF(AV43&gt;0,AV43-AV42," ")</f>
        <v>70</v>
      </c>
      <c r="AU98" s="45" t="n">
        <f aca="false">IF(AW43&gt;0,AW43-AW42," ")</f>
        <v>110</v>
      </c>
      <c r="AV98" s="87" t="n">
        <f aca="false">IF(AU98&lt;10000000,AVERAGE(AO98:AU98),AVERAGE(AN98:AT98))</f>
        <v>83.4285714285714</v>
      </c>
      <c r="AW98" s="82" t="n">
        <f aca="false">IF(AU98&lt;10000000,AU98-AV98," ")</f>
        <v>26.5714285714286</v>
      </c>
    </row>
    <row r="99" customFormat="false" ht="12.75" hidden="false" customHeight="true" outlineLevel="0" collapsed="false">
      <c r="A99" s="46"/>
      <c r="B99" s="45"/>
      <c r="C99" s="45"/>
      <c r="D99" s="48"/>
      <c r="E99" s="48"/>
      <c r="F99" s="48"/>
      <c r="G99" s="35"/>
      <c r="H99" s="35"/>
      <c r="I99" s="35"/>
      <c r="J99" s="88"/>
      <c r="K99" s="82"/>
      <c r="L99" s="90"/>
      <c r="M99" s="48"/>
      <c r="N99" s="48"/>
      <c r="O99" s="48"/>
      <c r="P99" s="48"/>
      <c r="Q99" s="48"/>
      <c r="R99" s="45"/>
      <c r="S99" s="45"/>
      <c r="T99" s="45"/>
      <c r="U99" s="87"/>
      <c r="V99" s="82"/>
      <c r="AB99" s="46" t="n">
        <v>34537</v>
      </c>
      <c r="AC99" s="48" t="n">
        <f aca="false">AC44-AC43</f>
        <v>9</v>
      </c>
      <c r="AD99" s="48" t="n">
        <f aca="false">AD44-AD43</f>
        <v>6</v>
      </c>
      <c r="AE99" s="48" t="n">
        <f aca="false">AE44-AE43</f>
        <v>6</v>
      </c>
      <c r="AF99" s="48" t="n">
        <f aca="false">AF44-AF43</f>
        <v>10</v>
      </c>
      <c r="AG99" s="48" t="n">
        <f aca="false">AG44-AG43</f>
        <v>3</v>
      </c>
      <c r="AH99" s="45" t="n">
        <f aca="false">AH44-AH43</f>
        <v>8</v>
      </c>
      <c r="AI99" s="35" t="n">
        <f aca="false">AI44-AI43</f>
        <v>5</v>
      </c>
      <c r="AJ99" s="35" t="n">
        <f aca="false">IF(AJ44&gt;0,AJ44-AJ43," ")</f>
        <v>11</v>
      </c>
      <c r="AK99" s="87" t="n">
        <f aca="false">IF(AJ99&lt;10000000,AVERAGE(AD99:AJ99),AVERAGE(AC99:AI99))</f>
        <v>7</v>
      </c>
      <c r="AL99" s="82" t="n">
        <f aca="false">IF(AJ99&lt;10000000,AJ99-AK99," ")</f>
        <v>4</v>
      </c>
      <c r="AM99" s="46" t="n">
        <v>34537</v>
      </c>
      <c r="AN99" s="48" t="n">
        <f aca="false">AP44-AP43</f>
        <v>78</v>
      </c>
      <c r="AO99" s="48" t="n">
        <f aca="false">AQ44-AQ43</f>
        <v>57</v>
      </c>
      <c r="AP99" s="48" t="n">
        <f aca="false">AR44-AR43</f>
        <v>90</v>
      </c>
      <c r="AQ99" s="48" t="n">
        <f aca="false">AS44-AS43</f>
        <v>58</v>
      </c>
      <c r="AR99" s="48" t="n">
        <f aca="false">AT44-AT43</f>
        <v>79</v>
      </c>
      <c r="AS99" s="45" t="n">
        <f aca="false">AU44-AU43</f>
        <v>78</v>
      </c>
      <c r="AT99" s="45" t="n">
        <f aca="false">IF(AV44&gt;0,AV44-AV43," ")</f>
        <v>54</v>
      </c>
      <c r="AU99" s="45" t="n">
        <f aca="false">IF(AW44&gt;0,AW44-AW43," ")</f>
        <v>84</v>
      </c>
      <c r="AV99" s="87" t="n">
        <f aca="false">IF(AU99&lt;10000000,AVERAGE(AO99:AU99),AVERAGE(AN99:AT99))</f>
        <v>71.4285714285714</v>
      </c>
      <c r="AW99" s="82" t="n">
        <f aca="false">IF(AU99&lt;10000000,AU99-AV99," ")</f>
        <v>12.5714285714286</v>
      </c>
    </row>
    <row r="100" customFormat="false" ht="12.75" hidden="false" customHeight="true" outlineLevel="0" collapsed="false">
      <c r="A100" s="46"/>
      <c r="B100" s="45"/>
      <c r="C100" s="45"/>
      <c r="D100" s="48"/>
      <c r="E100" s="48"/>
      <c r="F100" s="48"/>
      <c r="G100" s="35"/>
      <c r="H100" s="35"/>
      <c r="I100" s="35"/>
      <c r="J100" s="88"/>
      <c r="K100" s="82"/>
      <c r="L100" s="90"/>
      <c r="M100" s="48"/>
      <c r="N100" s="48"/>
      <c r="O100" s="48"/>
      <c r="P100" s="48"/>
      <c r="Q100" s="48"/>
      <c r="R100" s="45"/>
      <c r="S100" s="45"/>
      <c r="T100" s="45"/>
      <c r="U100" s="87"/>
      <c r="V100" s="82"/>
      <c r="AB100" s="46" t="n">
        <v>34544</v>
      </c>
      <c r="AC100" s="48" t="n">
        <f aca="false">AC45-AC44</f>
        <v>5</v>
      </c>
      <c r="AD100" s="48" t="n">
        <f aca="false">AD45-AD44</f>
        <v>4</v>
      </c>
      <c r="AE100" s="48" t="n">
        <f aca="false">AE45-AE44</f>
        <v>-1</v>
      </c>
      <c r="AF100" s="48" t="n">
        <f aca="false">AF45-AF44</f>
        <v>4</v>
      </c>
      <c r="AG100" s="48" t="n">
        <f aca="false">AG45-AG44</f>
        <v>7</v>
      </c>
      <c r="AH100" s="45" t="n">
        <f aca="false">AH45-AH44</f>
        <v>10</v>
      </c>
      <c r="AI100" s="35" t="n">
        <f aca="false">AI45-AI44</f>
        <v>-2</v>
      </c>
      <c r="AJ100" s="35" t="n">
        <f aca="false">IF(AJ45&gt;0,AJ45-AJ44," ")</f>
        <v>10</v>
      </c>
      <c r="AK100" s="87" t="n">
        <f aca="false">IF(AJ100&lt;10000000,AVERAGE(AD100:AJ100),AVERAGE(AC100:AI100))</f>
        <v>4.57142857142857</v>
      </c>
      <c r="AL100" s="82" t="n">
        <f aca="false">IF(AJ100&lt;10000000,AJ100-AK100," ")</f>
        <v>5.42857142857143</v>
      </c>
      <c r="AM100" s="46" t="n">
        <v>34544</v>
      </c>
      <c r="AN100" s="48" t="n">
        <f aca="false">AP45-AP44</f>
        <v>84</v>
      </c>
      <c r="AO100" s="48" t="n">
        <f aca="false">AQ45-AQ44</f>
        <v>57</v>
      </c>
      <c r="AP100" s="48" t="n">
        <f aca="false">AR45-AR44</f>
        <v>81</v>
      </c>
      <c r="AQ100" s="48" t="n">
        <f aca="false">AS45-AS44</f>
        <v>60</v>
      </c>
      <c r="AR100" s="48" t="n">
        <f aca="false">AT45-AT44</f>
        <v>66</v>
      </c>
      <c r="AS100" s="45" t="n">
        <f aca="false">AU45-AU44</f>
        <v>41</v>
      </c>
      <c r="AT100" s="45" t="n">
        <f aca="false">IF(AV45&gt;0,AV45-AV44," ")</f>
        <v>63</v>
      </c>
      <c r="AU100" s="45" t="n">
        <f aca="false">IF(AW45&gt;0,AW45-AW44," ")</f>
        <v>77</v>
      </c>
      <c r="AV100" s="87" t="n">
        <f aca="false">IF(AU100&lt;10000000,AVERAGE(AO100:AU100),AVERAGE(AN100:AT100))</f>
        <v>63.5714285714286</v>
      </c>
      <c r="AW100" s="82" t="n">
        <f aca="false">IF(AU100&lt;10000000,AU100-AV100," ")</f>
        <v>13.4285714285714</v>
      </c>
    </row>
    <row r="101" customFormat="false" ht="12.75" hidden="false" customHeight="true" outlineLevel="0" collapsed="false">
      <c r="A101" s="46"/>
      <c r="B101" s="45"/>
      <c r="C101" s="45"/>
      <c r="D101" s="48"/>
      <c r="E101" s="48"/>
      <c r="F101" s="48"/>
      <c r="G101" s="35"/>
      <c r="H101" s="35"/>
      <c r="I101" s="35"/>
      <c r="J101" s="88"/>
      <c r="K101" s="82"/>
      <c r="L101" s="90"/>
      <c r="M101" s="48"/>
      <c r="N101" s="48"/>
      <c r="O101" s="48"/>
      <c r="P101" s="48"/>
      <c r="Q101" s="48"/>
      <c r="R101" s="45"/>
      <c r="S101" s="45"/>
      <c r="T101" s="45"/>
      <c r="U101" s="87"/>
      <c r="V101" s="82"/>
      <c r="AB101" s="46" t="n">
        <v>34551</v>
      </c>
      <c r="AC101" s="48" t="n">
        <f aca="false">AC46-AC45</f>
        <v>5</v>
      </c>
      <c r="AD101" s="48" t="n">
        <f aca="false">AD46-AD45</f>
        <v>1</v>
      </c>
      <c r="AE101" s="48" t="n">
        <f aca="false">AE46-AE45</f>
        <v>-2</v>
      </c>
      <c r="AF101" s="48" t="n">
        <f aca="false">AF46-AF45</f>
        <v>7</v>
      </c>
      <c r="AG101" s="48" t="n">
        <f aca="false">AG46-AG45</f>
        <v>6</v>
      </c>
      <c r="AH101" s="45" t="n">
        <f aca="false">AH46-AH45</f>
        <v>7</v>
      </c>
      <c r="AI101" s="35" t="n">
        <f aca="false">AI46-AI45</f>
        <v>-1</v>
      </c>
      <c r="AJ101" s="35" t="n">
        <f aca="false">IF(AJ46&gt;0,AJ46-AJ45," ")</f>
        <v>9</v>
      </c>
      <c r="AK101" s="87" t="n">
        <f aca="false">IF(AJ101&lt;10000000,AVERAGE(AD101:AJ101),AVERAGE(AC101:AI101))</f>
        <v>3.85714285714286</v>
      </c>
      <c r="AL101" s="82" t="n">
        <f aca="false">IF(AJ101&lt;10000000,AJ101-AK101," ")</f>
        <v>5.14285714285714</v>
      </c>
      <c r="AM101" s="46" t="n">
        <v>34551</v>
      </c>
      <c r="AN101" s="48" t="n">
        <f aca="false">AP46-AP45</f>
        <v>97</v>
      </c>
      <c r="AO101" s="48" t="n">
        <f aca="false">AQ46-AQ45</f>
        <v>38</v>
      </c>
      <c r="AP101" s="48" t="n">
        <f aca="false">AR46-AR45</f>
        <v>84</v>
      </c>
      <c r="AQ101" s="48" t="n">
        <f aca="false">AS46-AS45</f>
        <v>55</v>
      </c>
      <c r="AR101" s="48" t="n">
        <f aca="false">AT46-AT45</f>
        <v>70</v>
      </c>
      <c r="AS101" s="45" t="n">
        <f aca="false">AU46-AU45</f>
        <v>26</v>
      </c>
      <c r="AT101" s="45" t="n">
        <f aca="false">IF(AV46&gt;0,AV46-AV45," ")</f>
        <v>65</v>
      </c>
      <c r="AU101" s="45" t="n">
        <f aca="false">IF(AW46&gt;0,AW46-AW45," ")</f>
        <v>80</v>
      </c>
      <c r="AV101" s="87" t="n">
        <f aca="false">IF(AU101&lt;10000000,AVERAGE(AO101:AU101),AVERAGE(AN101:AT101))</f>
        <v>59.7142857142857</v>
      </c>
      <c r="AW101" s="82" t="n">
        <f aca="false">IF(AU101&lt;10000000,AU101-AV101," ")</f>
        <v>20.2857142857143</v>
      </c>
    </row>
    <row r="102" customFormat="false" ht="12.75" hidden="false" customHeight="true" outlineLevel="0" collapsed="false">
      <c r="A102" s="46"/>
      <c r="B102" s="45"/>
      <c r="C102" s="45"/>
      <c r="D102" s="48"/>
      <c r="E102" s="48"/>
      <c r="F102" s="48"/>
      <c r="G102" s="35"/>
      <c r="H102" s="35"/>
      <c r="I102" s="35"/>
      <c r="J102" s="88"/>
      <c r="K102" s="82"/>
      <c r="L102" s="90"/>
      <c r="M102" s="48"/>
      <c r="N102" s="48"/>
      <c r="O102" s="48"/>
      <c r="P102" s="48"/>
      <c r="Q102" s="48"/>
      <c r="R102" s="45"/>
      <c r="S102" s="45"/>
      <c r="T102" s="45"/>
      <c r="U102" s="87"/>
      <c r="V102" s="82"/>
      <c r="AB102" s="46" t="n">
        <v>34558</v>
      </c>
      <c r="AC102" s="48" t="n">
        <f aca="false">AC47-AC46</f>
        <v>6</v>
      </c>
      <c r="AD102" s="48" t="n">
        <f aca="false">AD47-AD46</f>
        <v>3</v>
      </c>
      <c r="AE102" s="48" t="n">
        <f aca="false">AE47-AE46</f>
        <v>5</v>
      </c>
      <c r="AF102" s="48" t="n">
        <f aca="false">AF47-AF46</f>
        <v>2</v>
      </c>
      <c r="AG102" s="48" t="n">
        <f aca="false">AG47-AG46</f>
        <v>7</v>
      </c>
      <c r="AH102" s="45" t="n">
        <f aca="false">AH47-AH46</f>
        <v>8</v>
      </c>
      <c r="AI102" s="35" t="n">
        <f aca="false">AI47-AI46</f>
        <v>0</v>
      </c>
      <c r="AJ102" s="35" t="n">
        <f aca="false">IF(AJ47&gt;0,AJ47-AJ46," ")</f>
        <v>15</v>
      </c>
      <c r="AK102" s="87" t="n">
        <f aca="false">IF(AJ102&lt;10000000,AVERAGE(AD102:AJ102),AVERAGE(AC102:AI102))</f>
        <v>5.71428571428571</v>
      </c>
      <c r="AL102" s="82" t="n">
        <f aca="false">IF(AJ102&lt;10000000,AJ102-AK102," ")</f>
        <v>9.28571428571429</v>
      </c>
      <c r="AM102" s="46" t="n">
        <v>34558</v>
      </c>
      <c r="AN102" s="48" t="n">
        <f aca="false">AP47-AP46</f>
        <v>73</v>
      </c>
      <c r="AO102" s="48" t="n">
        <f aca="false">AQ47-AQ46</f>
        <v>56</v>
      </c>
      <c r="AP102" s="48" t="n">
        <f aca="false">AR47-AR46</f>
        <v>80</v>
      </c>
      <c r="AQ102" s="48" t="n">
        <f aca="false">AS47-AS46</f>
        <v>78</v>
      </c>
      <c r="AR102" s="48" t="n">
        <f aca="false">AT47-AT46</f>
        <v>75</v>
      </c>
      <c r="AS102" s="45" t="n">
        <f aca="false">AU47-AU46</f>
        <v>45</v>
      </c>
      <c r="AT102" s="45" t="n">
        <f aca="false">IF(AV47&gt;0,AV47-AV46," ")</f>
        <v>52</v>
      </c>
      <c r="AU102" s="91" t="n">
        <f aca="false">IF(AW47&gt;0,AW47-AW46," ")</f>
        <v>50</v>
      </c>
      <c r="AV102" s="87" t="n">
        <f aca="false">IF(AU102&lt;10000000,AVERAGE(AO102:AU102),AVERAGE(AN102:AT102))</f>
        <v>62.2857142857143</v>
      </c>
      <c r="AW102" s="82" t="n">
        <f aca="false">IF(AU102&lt;10000000,AU102-AV102," ")</f>
        <v>-12.2857142857143</v>
      </c>
    </row>
    <row r="103" customFormat="false" ht="12.75" hidden="false" customHeight="true" outlineLevel="0" collapsed="false">
      <c r="A103" s="46"/>
      <c r="B103" s="45"/>
      <c r="C103" s="45"/>
      <c r="D103" s="48"/>
      <c r="E103" s="48"/>
      <c r="F103" s="48"/>
      <c r="G103" s="35"/>
      <c r="H103" s="35"/>
      <c r="I103" s="35"/>
      <c r="J103" s="88"/>
      <c r="K103" s="82"/>
      <c r="L103" s="90"/>
      <c r="M103" s="48"/>
      <c r="N103" s="48"/>
      <c r="O103" s="48"/>
      <c r="P103" s="48"/>
      <c r="Q103" s="48"/>
      <c r="R103" s="45"/>
      <c r="S103" s="45"/>
      <c r="T103" s="45"/>
      <c r="U103" s="87"/>
      <c r="V103" s="82"/>
      <c r="AB103" s="46" t="n">
        <v>34565</v>
      </c>
      <c r="AC103" s="48" t="n">
        <f aca="false">AC48-AC47</f>
        <v>6</v>
      </c>
      <c r="AD103" s="48" t="n">
        <f aca="false">AD48-AD47</f>
        <v>3</v>
      </c>
      <c r="AE103" s="48" t="n">
        <f aca="false">AE48-AE47</f>
        <v>-4</v>
      </c>
      <c r="AF103" s="48" t="n">
        <f aca="false">AF48-AF47</f>
        <v>7</v>
      </c>
      <c r="AG103" s="48" t="n">
        <f aca="false">AG48-AG47</f>
        <v>7</v>
      </c>
      <c r="AH103" s="45" t="n">
        <f aca="false">AH48-AH47</f>
        <v>7</v>
      </c>
      <c r="AI103" s="35" t="n">
        <f aca="false">AI48-AI47</f>
        <v>-1</v>
      </c>
      <c r="AJ103" s="45" t="n">
        <f aca="false">IF(AJ48&gt;0,AJ48-AJ47," ")</f>
        <v>6</v>
      </c>
      <c r="AK103" s="87" t="n">
        <f aca="false">IF(AJ103&lt;10000000,AVERAGE(AD103:AJ103),AVERAGE(AC103:AI103))</f>
        <v>3.57142857142857</v>
      </c>
      <c r="AL103" s="82" t="n">
        <f aca="false">IF(AJ103&lt;10000000,AJ103-AK103," ")</f>
        <v>2.42857142857143</v>
      </c>
      <c r="AM103" s="46" t="n">
        <v>34565</v>
      </c>
      <c r="AN103" s="48" t="n">
        <f aca="false">AP48-AP47</f>
        <v>99</v>
      </c>
      <c r="AO103" s="48" t="n">
        <f aca="false">AQ48-AQ47</f>
        <v>37</v>
      </c>
      <c r="AP103" s="48" t="n">
        <f aca="false">AR48-AR47</f>
        <v>93</v>
      </c>
      <c r="AQ103" s="48" t="n">
        <f aca="false">AS48-AS47</f>
        <v>70</v>
      </c>
      <c r="AR103" s="48" t="n">
        <f aca="false">AT48-AT47</f>
        <v>76</v>
      </c>
      <c r="AS103" s="45" t="n">
        <f aca="false">AU48-AU47</f>
        <v>51</v>
      </c>
      <c r="AT103" s="45" t="n">
        <f aca="false">IF(AV48&gt;0,AV48-AV47," ")</f>
        <v>55</v>
      </c>
      <c r="AU103" s="45" t="n">
        <f aca="false">IF(AW48&gt;0,AW48-AW47," ")</f>
        <v>86</v>
      </c>
      <c r="AV103" s="87" t="n">
        <f aca="false">IF(AU103&lt;10000000,AVERAGE(AO103:AU103),AVERAGE(AN103:AT103))</f>
        <v>66.8571428571429</v>
      </c>
      <c r="AW103" s="82" t="n">
        <f aca="false">IF(AU103&lt;10000000,AU103-AV103," ")</f>
        <v>19.1428571428571</v>
      </c>
    </row>
    <row r="104" customFormat="false" ht="12.75" hidden="false" customHeight="true" outlineLevel="0" collapsed="false">
      <c r="A104" s="46"/>
      <c r="B104" s="45"/>
      <c r="C104" s="45"/>
      <c r="D104" s="48"/>
      <c r="E104" s="48"/>
      <c r="F104" s="48"/>
      <c r="G104" s="35"/>
      <c r="H104" s="35"/>
      <c r="I104" s="35"/>
      <c r="J104" s="88"/>
      <c r="K104" s="82"/>
      <c r="L104" s="90"/>
      <c r="M104" s="48"/>
      <c r="N104" s="48"/>
      <c r="O104" s="48"/>
      <c r="P104" s="48"/>
      <c r="Q104" s="48"/>
      <c r="R104" s="45"/>
      <c r="S104" s="45"/>
      <c r="T104" s="45"/>
      <c r="U104" s="87"/>
      <c r="V104" s="82"/>
      <c r="AB104" s="46" t="n">
        <v>34572</v>
      </c>
      <c r="AC104" s="48" t="n">
        <f aca="false">AC49-AC48</f>
        <v>8</v>
      </c>
      <c r="AD104" s="48" t="n">
        <f aca="false">AD49-AD48</f>
        <v>4</v>
      </c>
      <c r="AE104" s="48" t="n">
        <f aca="false">AE49-AE48</f>
        <v>-1</v>
      </c>
      <c r="AF104" s="48" t="n">
        <f aca="false">AF49-AF48</f>
        <v>5</v>
      </c>
      <c r="AG104" s="48" t="n">
        <f aca="false">AG49-AG48</f>
        <v>10</v>
      </c>
      <c r="AH104" s="45" t="n">
        <f aca="false">AH49-AH48</f>
        <v>5</v>
      </c>
      <c r="AI104" s="35" t="n">
        <f aca="false">AI49-AI48</f>
        <v>-5</v>
      </c>
      <c r="AJ104" s="35" t="n">
        <f aca="false">IF(AJ49&gt;0,AJ49-AJ48," ")</f>
        <v>9</v>
      </c>
      <c r="AK104" s="87" t="n">
        <f aca="false">IF(AJ104&lt;10000000,AVERAGE(AD104:AJ104),AVERAGE(AC104:AI104))</f>
        <v>3.85714285714286</v>
      </c>
      <c r="AL104" s="82" t="n">
        <f aca="false">IF(AJ104&lt;10000000,AJ104-AK104," ")</f>
        <v>5.14285714285714</v>
      </c>
      <c r="AM104" s="46" t="n">
        <v>34572</v>
      </c>
      <c r="AN104" s="48" t="n">
        <f aca="false">AP49-AP48</f>
        <v>85</v>
      </c>
      <c r="AO104" s="48" t="n">
        <f aca="false">AQ49-AQ48</f>
        <v>59</v>
      </c>
      <c r="AP104" s="48" t="n">
        <f aca="false">AR49-AR48</f>
        <v>71</v>
      </c>
      <c r="AQ104" s="48" t="n">
        <f aca="false">AS49-AS48</f>
        <v>65</v>
      </c>
      <c r="AR104" s="48" t="n">
        <f aca="false">AT49-AT48</f>
        <v>71</v>
      </c>
      <c r="AS104" s="45" t="n">
        <f aca="false">AU49-AU48</f>
        <v>50</v>
      </c>
      <c r="AT104" s="45" t="n">
        <f aca="false">IF(AV49&gt;0,AV49-AV48," ")</f>
        <v>52</v>
      </c>
      <c r="AU104" s="45" t="n">
        <f aca="false">IF(AW49&gt;0,AW49-AW48," ")</f>
        <v>76</v>
      </c>
      <c r="AV104" s="87" t="n">
        <f aca="false">IF(AU104&lt;10000000,AVERAGE(AO104:AU104),AVERAGE(AN104:AT104))</f>
        <v>63.4285714285714</v>
      </c>
      <c r="AW104" s="82" t="n">
        <f aca="false">IF(AU104&lt;10000000,AU104-AV104," ")</f>
        <v>12.5714285714286</v>
      </c>
    </row>
    <row r="105" customFormat="false" ht="12.75" hidden="false" customHeight="true" outlineLevel="0" collapsed="false">
      <c r="A105" s="46"/>
      <c r="B105" s="45"/>
      <c r="C105" s="45"/>
      <c r="D105" s="48"/>
      <c r="E105" s="48"/>
      <c r="F105" s="48"/>
      <c r="G105" s="35"/>
      <c r="H105" s="35"/>
      <c r="I105" s="35"/>
      <c r="J105" s="88"/>
      <c r="K105" s="82"/>
      <c r="L105" s="90"/>
      <c r="M105" s="48"/>
      <c r="N105" s="48"/>
      <c r="O105" s="48"/>
      <c r="P105" s="48"/>
      <c r="Q105" s="48"/>
      <c r="R105" s="45"/>
      <c r="S105" s="45"/>
      <c r="T105" s="45"/>
      <c r="U105" s="87"/>
      <c r="V105" s="82"/>
      <c r="AB105" s="46" t="n">
        <v>34579</v>
      </c>
      <c r="AC105" s="48" t="n">
        <f aca="false">AC50-AC49</f>
        <v>8</v>
      </c>
      <c r="AD105" s="48" t="n">
        <f aca="false">AD50-AD49</f>
        <v>1</v>
      </c>
      <c r="AE105" s="48" t="n">
        <f aca="false">AE50-AE49</f>
        <v>-1</v>
      </c>
      <c r="AF105" s="48" t="n">
        <f aca="false">AF50-AF49</f>
        <v>6</v>
      </c>
      <c r="AG105" s="48" t="n">
        <f aca="false">AG50-AG49</f>
        <v>7</v>
      </c>
      <c r="AH105" s="45" t="n">
        <f aca="false">AH50-AH49</f>
        <v>-2</v>
      </c>
      <c r="AI105" s="35" t="n">
        <f aca="false">AI50-AI49</f>
        <v>-1</v>
      </c>
      <c r="AJ105" s="35" t="n">
        <f aca="false">IF(AJ50&gt;0,AJ50-AJ49," ")</f>
        <v>7</v>
      </c>
      <c r="AK105" s="87" t="n">
        <f aca="false">IF(AJ105&lt;10000000,AVERAGE(AD105:AJ105),AVERAGE(AC105:AI105))</f>
        <v>2.42857142857143</v>
      </c>
      <c r="AL105" s="82" t="n">
        <f aca="false">IF(AJ105&lt;10000000,AJ105-AK105," ")</f>
        <v>4.57142857142857</v>
      </c>
      <c r="AM105" s="46" t="n">
        <v>34579</v>
      </c>
      <c r="AN105" s="48" t="n">
        <f aca="false">AP50-AP49</f>
        <v>83</v>
      </c>
      <c r="AO105" s="48" t="n">
        <f aca="false">AQ50-AQ49</f>
        <v>51</v>
      </c>
      <c r="AP105" s="48" t="n">
        <f aca="false">AR50-AR49</f>
        <v>94</v>
      </c>
      <c r="AQ105" s="48" t="n">
        <f aca="false">AS50-AS49</f>
        <v>84</v>
      </c>
      <c r="AR105" s="48" t="n">
        <f aca="false">AT50-AT49</f>
        <v>57</v>
      </c>
      <c r="AS105" s="45" t="n">
        <f aca="false">AU50-AU49</f>
        <v>69</v>
      </c>
      <c r="AT105" s="45" t="n">
        <f aca="false">IF(AV50&gt;0,AV50-AV49," ")</f>
        <v>42</v>
      </c>
      <c r="AU105" s="45" t="n">
        <f aca="false">IF(AW50&gt;0,AW50-AW49," ")</f>
        <v>77</v>
      </c>
      <c r="AV105" s="87" t="n">
        <f aca="false">IF(AU105&lt;10000000,AVERAGE(AO105:AU105),AVERAGE(AN105:AT105))</f>
        <v>67.7142857142857</v>
      </c>
      <c r="AW105" s="82" t="n">
        <f aca="false">IF(AU105&lt;10000000,AU105-AV105," ")</f>
        <v>9.28571428571429</v>
      </c>
    </row>
    <row r="106" customFormat="false" ht="12.75" hidden="false" customHeight="true" outlineLevel="0" collapsed="false">
      <c r="A106" s="46"/>
      <c r="B106" s="45"/>
      <c r="C106" s="45"/>
      <c r="D106" s="48"/>
      <c r="E106" s="48"/>
      <c r="F106" s="48"/>
      <c r="G106" s="35"/>
      <c r="H106" s="35"/>
      <c r="I106" s="35"/>
      <c r="J106" s="88"/>
      <c r="K106" s="82"/>
      <c r="L106" s="90"/>
      <c r="M106" s="48"/>
      <c r="N106" s="48"/>
      <c r="O106" s="48"/>
      <c r="P106" s="48"/>
      <c r="Q106" s="48"/>
      <c r="R106" s="45"/>
      <c r="S106" s="45"/>
      <c r="T106" s="45"/>
      <c r="U106" s="87"/>
      <c r="V106" s="82"/>
      <c r="AB106" s="46" t="n">
        <v>34586</v>
      </c>
      <c r="AC106" s="48" t="n">
        <f aca="false">AC51-AC50</f>
        <v>15</v>
      </c>
      <c r="AD106" s="48" t="n">
        <f aca="false">AD51-AD50</f>
        <v>3</v>
      </c>
      <c r="AE106" s="48" t="n">
        <f aca="false">AE51-AE50</f>
        <v>7</v>
      </c>
      <c r="AF106" s="48" t="n">
        <f aca="false">AF51-AF50</f>
        <v>6</v>
      </c>
      <c r="AG106" s="48" t="n">
        <f aca="false">AG51-AG50</f>
        <v>1</v>
      </c>
      <c r="AH106" s="45" t="n">
        <f aca="false">AH51-AH50</f>
        <v>6</v>
      </c>
      <c r="AI106" s="35" t="n">
        <f aca="false">AI51-AI50</f>
        <v>5</v>
      </c>
      <c r="AJ106" s="35" t="n">
        <f aca="false">IF(AJ51&gt;0,AJ51-AJ50," ")</f>
        <v>10</v>
      </c>
      <c r="AK106" s="87" t="n">
        <f aca="false">IF(AJ106&lt;10000000,AVERAGE(AD106:AJ106),AVERAGE(AC106:AI106))</f>
        <v>5.42857142857143</v>
      </c>
      <c r="AL106" s="82" t="n">
        <f aca="false">IF(AJ106&lt;10000000,AJ106-AK106," ")</f>
        <v>4.57142857142857</v>
      </c>
      <c r="AM106" s="46" t="n">
        <v>34586</v>
      </c>
      <c r="AN106" s="48" t="n">
        <f aca="false">AP51-AP50</f>
        <v>76</v>
      </c>
      <c r="AO106" s="48" t="n">
        <f aca="false">AQ51-AQ50</f>
        <v>76</v>
      </c>
      <c r="AP106" s="48" t="n">
        <f aca="false">AR51-AR50</f>
        <v>98</v>
      </c>
      <c r="AQ106" s="48" t="n">
        <f aca="false">AS51-AS50</f>
        <v>96</v>
      </c>
      <c r="AR106" s="48" t="n">
        <f aca="false">AT51-AT50</f>
        <v>35</v>
      </c>
      <c r="AS106" s="45" t="n">
        <f aca="false">AU51-AU50</f>
        <v>66</v>
      </c>
      <c r="AT106" s="45" t="n">
        <f aca="false">IF(AV51&gt;0,AV51-AV50," ")</f>
        <v>72</v>
      </c>
      <c r="AU106" s="45" t="n">
        <f aca="false">IF(AW51&gt;0,AW51-AW50," ")</f>
        <v>95</v>
      </c>
      <c r="AV106" s="87" t="n">
        <f aca="false">IF(AU106&lt;10000000,AVERAGE(AO106:AU106),AVERAGE(AN106:AT106))</f>
        <v>76.8571428571429</v>
      </c>
      <c r="AW106" s="82" t="n">
        <f aca="false">IF(AU106&lt;10000000,AU106-AV106," ")</f>
        <v>18.1428571428571</v>
      </c>
    </row>
    <row r="107" customFormat="false" ht="12.75" hidden="false" customHeight="true" outlineLevel="0" collapsed="false">
      <c r="A107" s="46"/>
      <c r="B107" s="45"/>
      <c r="C107" s="45"/>
      <c r="D107" s="48"/>
      <c r="E107" s="48"/>
      <c r="F107" s="48"/>
      <c r="G107" s="35"/>
      <c r="H107" s="35"/>
      <c r="I107" s="35"/>
      <c r="J107" s="88"/>
      <c r="K107" s="82"/>
      <c r="L107" s="90"/>
      <c r="M107" s="48"/>
      <c r="N107" s="48"/>
      <c r="O107" s="48"/>
      <c r="P107" s="48"/>
      <c r="Q107" s="48"/>
      <c r="R107" s="45"/>
      <c r="S107" s="45"/>
      <c r="T107" s="45"/>
      <c r="U107" s="87"/>
      <c r="V107" s="82"/>
      <c r="AB107" s="46" t="n">
        <v>34593</v>
      </c>
      <c r="AC107" s="48" t="n">
        <f aca="false">AC52-AC51</f>
        <v>11</v>
      </c>
      <c r="AD107" s="48" t="n">
        <f aca="false">AD52-AD51</f>
        <v>7</v>
      </c>
      <c r="AE107" s="48" t="n">
        <f aca="false">AE52-AE51</f>
        <v>3</v>
      </c>
      <c r="AF107" s="48" t="n">
        <f aca="false">AF52-AF51</f>
        <v>2</v>
      </c>
      <c r="AG107" s="48" t="n">
        <f aca="false">AG52-AG51</f>
        <v>10</v>
      </c>
      <c r="AH107" s="45" t="n">
        <f aca="false">AH52-AH51</f>
        <v>8</v>
      </c>
      <c r="AI107" s="35" t="n">
        <f aca="false">AI52-AI51</f>
        <v>2</v>
      </c>
      <c r="AJ107" s="35" t="n">
        <f aca="false">IF(AJ52&gt;0,AJ52-AJ51," ")</f>
        <v>10</v>
      </c>
      <c r="AK107" s="87" t="n">
        <f aca="false">IF(AJ107&lt;10000000,AVERAGE(AD107:AJ107),AVERAGE(AC107:AI107))</f>
        <v>6</v>
      </c>
      <c r="AL107" s="82" t="n">
        <f aca="false">IF(AJ107&lt;10000000,AJ107-AK107," ")</f>
        <v>4</v>
      </c>
      <c r="AM107" s="46" t="n">
        <v>34593</v>
      </c>
      <c r="AN107" s="48" t="n">
        <f aca="false">AP52-AP51</f>
        <v>67</v>
      </c>
      <c r="AO107" s="48" t="n">
        <f aca="false">AQ52-AQ51</f>
        <v>71</v>
      </c>
      <c r="AP107" s="48" t="n">
        <f aca="false">AR52-AR51</f>
        <v>84</v>
      </c>
      <c r="AQ107" s="48" t="n">
        <f aca="false">AS52-AS51</f>
        <v>88</v>
      </c>
      <c r="AR107" s="48" t="n">
        <f aca="false">AT52-AT51</f>
        <v>70</v>
      </c>
      <c r="AS107" s="45" t="n">
        <f aca="false">AU52-AU51</f>
        <v>81</v>
      </c>
      <c r="AT107" s="45" t="n">
        <f aca="false">IF(AV52&gt;0,AV52-AV51," ")</f>
        <v>67</v>
      </c>
      <c r="AU107" s="45" t="n">
        <f aca="false">IF(AW52&gt;0,AW52-AW51," ")</f>
        <v>90</v>
      </c>
      <c r="AV107" s="87" t="n">
        <f aca="false">IF(AU107&lt;10000000,AVERAGE(AO107:AU107),AVERAGE(AN107:AT107))</f>
        <v>78.7142857142857</v>
      </c>
      <c r="AW107" s="82" t="n">
        <f aca="false">IF(AU107&lt;10000000,AU107-AV107," ")</f>
        <v>11.2857142857143</v>
      </c>
    </row>
    <row r="108" customFormat="false" ht="12.75" hidden="false" customHeight="true" outlineLevel="0" collapsed="false">
      <c r="A108" s="46"/>
      <c r="B108" s="45"/>
      <c r="C108" s="45"/>
      <c r="D108" s="48"/>
      <c r="E108" s="48"/>
      <c r="F108" s="48"/>
      <c r="G108" s="35"/>
      <c r="H108" s="35"/>
      <c r="I108" s="35"/>
      <c r="J108" s="88"/>
      <c r="K108" s="82"/>
      <c r="L108" s="90"/>
      <c r="M108" s="48"/>
      <c r="N108" s="48"/>
      <c r="O108" s="48"/>
      <c r="P108" s="48"/>
      <c r="Q108" s="48"/>
      <c r="R108" s="45"/>
      <c r="S108" s="45"/>
      <c r="T108" s="45"/>
      <c r="U108" s="87"/>
      <c r="V108" s="82"/>
      <c r="AB108" s="46" t="n">
        <v>34600</v>
      </c>
      <c r="AC108" s="48" t="n">
        <f aca="false">AC53-AC52</f>
        <v>-2</v>
      </c>
      <c r="AD108" s="48" t="n">
        <f aca="false">AD53-AD52</f>
        <v>4</v>
      </c>
      <c r="AE108" s="48" t="n">
        <f aca="false">AE53-AE52</f>
        <v>6</v>
      </c>
      <c r="AF108" s="48" t="n">
        <f aca="false">AF53-AF52</f>
        <v>7</v>
      </c>
      <c r="AG108" s="48" t="n">
        <f aca="false">AG53-AG52</f>
        <v>11</v>
      </c>
      <c r="AH108" s="45" t="n">
        <f aca="false">AH53-AH52</f>
        <v>8</v>
      </c>
      <c r="AI108" s="35" t="n">
        <f aca="false">AI53-AI52</f>
        <v>2</v>
      </c>
      <c r="AJ108" s="35" t="n">
        <f aca="false">IF(AJ53&gt;0,AJ53-AJ52," ")</f>
        <v>8</v>
      </c>
      <c r="AK108" s="87" t="n">
        <f aca="false">IF(AJ108&lt;10000000,AVERAGE(AD108:AJ108),AVERAGE(AC108:AI108))</f>
        <v>6.57142857142857</v>
      </c>
      <c r="AL108" s="82" t="n">
        <f aca="false">IF(AJ108&lt;10000000,AJ108-AK108," ")</f>
        <v>1.42857142857143</v>
      </c>
      <c r="AM108" s="46" t="n">
        <v>34600</v>
      </c>
      <c r="AN108" s="48" t="n">
        <f aca="false">AP53-AP52</f>
        <v>54</v>
      </c>
      <c r="AO108" s="48" t="n">
        <f aca="false">AQ53-AQ52</f>
        <v>69</v>
      </c>
      <c r="AP108" s="48" t="n">
        <f aca="false">AR53-AR52</f>
        <v>89</v>
      </c>
      <c r="AQ108" s="48" t="n">
        <f aca="false">AS53-AS52</f>
        <v>73</v>
      </c>
      <c r="AR108" s="48" t="n">
        <f aca="false">AT53-AT52</f>
        <v>52</v>
      </c>
      <c r="AS108" s="45" t="n">
        <f aca="false">AU53-AU52</f>
        <v>78</v>
      </c>
      <c r="AT108" s="45" t="n">
        <f aca="false">IF(AV53&gt;0,AV53-AV52," ")</f>
        <v>77</v>
      </c>
      <c r="AU108" s="45" t="n">
        <f aca="false">IF(AW53&gt;0,AW53-AW52," ")</f>
        <v>91</v>
      </c>
      <c r="AV108" s="87" t="n">
        <f aca="false">IF(AU108&lt;10000000,AVERAGE(AO108:AU108),AVERAGE(AN108:AT108))</f>
        <v>75.5714285714286</v>
      </c>
      <c r="AW108" s="82" t="n">
        <f aca="false">IF(AU108&lt;10000000,AU108-AV108," ")</f>
        <v>15.4285714285714</v>
      </c>
    </row>
    <row r="109" customFormat="false" ht="12.75" hidden="false" customHeight="true" outlineLevel="0" collapsed="false">
      <c r="A109" s="46"/>
      <c r="B109" s="45"/>
      <c r="C109" s="45"/>
      <c r="D109" s="48"/>
      <c r="E109" s="48"/>
      <c r="F109" s="48"/>
      <c r="G109" s="35"/>
      <c r="H109" s="35"/>
      <c r="I109" s="35"/>
      <c r="J109" s="88"/>
      <c r="K109" s="82"/>
      <c r="L109" s="90"/>
      <c r="M109" s="48"/>
      <c r="N109" s="48"/>
      <c r="O109" s="48"/>
      <c r="P109" s="48"/>
      <c r="Q109" s="48"/>
      <c r="R109" s="45"/>
      <c r="S109" s="45"/>
      <c r="T109" s="45"/>
      <c r="U109" s="87"/>
      <c r="V109" s="82"/>
      <c r="AB109" s="46" t="n">
        <v>34607</v>
      </c>
      <c r="AC109" s="48" t="n">
        <f aca="false">AC54-AC53</f>
        <v>-3</v>
      </c>
      <c r="AD109" s="48" t="n">
        <f aca="false">AD54-AD53</f>
        <v>5</v>
      </c>
      <c r="AE109" s="48" t="n">
        <f aca="false">AE54-AE53</f>
        <v>0</v>
      </c>
      <c r="AF109" s="48" t="n">
        <f aca="false">AF54-AF53</f>
        <v>6</v>
      </c>
      <c r="AG109" s="48" t="n">
        <f aca="false">AG54-AG53</f>
        <v>4</v>
      </c>
      <c r="AH109" s="45" t="n">
        <f aca="false">AH54-AH53</f>
        <v>7</v>
      </c>
      <c r="AI109" s="35" t="n">
        <f aca="false">AI54-AI53</f>
        <v>3</v>
      </c>
      <c r="AJ109" s="35" t="str">
        <f aca="false">IF(AJ54&gt;0,AJ54-AJ53," ")</f>
        <v> </v>
      </c>
      <c r="AK109" s="87" t="n">
        <f aca="false">IF(AJ109&lt;10000000,AVERAGE(AD109:AJ109),AVERAGE(AC109:AI109))</f>
        <v>3.14285714285714</v>
      </c>
      <c r="AL109" s="82" t="str">
        <f aca="false">IF(AJ109&lt;10000000,AJ109-AK109," ")</f>
        <v> </v>
      </c>
      <c r="AM109" s="46" t="n">
        <v>34607</v>
      </c>
      <c r="AN109" s="48" t="n">
        <f aca="false">AP54-AP53</f>
        <v>48</v>
      </c>
      <c r="AO109" s="48" t="n">
        <f aca="false">AQ54-AQ53</f>
        <v>67</v>
      </c>
      <c r="AP109" s="48" t="n">
        <f aca="false">AR54-AR53</f>
        <v>84</v>
      </c>
      <c r="AQ109" s="48" t="n">
        <f aca="false">AS54-AS53</f>
        <v>87</v>
      </c>
      <c r="AR109" s="48" t="n">
        <f aca="false">AT54-AT53</f>
        <v>41</v>
      </c>
      <c r="AS109" s="45" t="n">
        <f aca="false">AU54-AU53</f>
        <v>79</v>
      </c>
      <c r="AT109" s="45" t="n">
        <f aca="false">IF(AV54&gt;0,AV54-AV53," ")</f>
        <v>78</v>
      </c>
      <c r="AU109" s="45" t="str">
        <f aca="false">IF(AW54&gt;0,AW54-AW53," ")</f>
        <v> </v>
      </c>
      <c r="AV109" s="87" t="n">
        <f aca="false">IF(AU109&lt;10000000,AVERAGE(AO109:AU109),AVERAGE(AN109:AT109))</f>
        <v>69.1428571428571</v>
      </c>
      <c r="AW109" s="82" t="str">
        <f aca="false">IF(AU109&lt;10000000,AU109-AV109," ")</f>
        <v> </v>
      </c>
    </row>
    <row r="110" customFormat="false" ht="12.75" hidden="false" customHeight="true" outlineLevel="0" collapsed="false">
      <c r="A110" s="46"/>
      <c r="B110" s="45"/>
      <c r="C110" s="45"/>
      <c r="D110" s="48"/>
      <c r="E110" s="48"/>
      <c r="F110" s="48"/>
      <c r="G110" s="35"/>
      <c r="H110" s="35"/>
      <c r="I110" s="35"/>
      <c r="J110" s="88"/>
      <c r="K110" s="82"/>
      <c r="L110" s="90"/>
      <c r="M110" s="48"/>
      <c r="N110" s="48"/>
      <c r="O110" s="48"/>
      <c r="P110" s="48"/>
      <c r="Q110" s="48"/>
      <c r="R110" s="45"/>
      <c r="S110" s="45"/>
      <c r="T110" s="45"/>
      <c r="U110" s="87"/>
      <c r="V110" s="82"/>
      <c r="AB110" s="46" t="n">
        <v>34614</v>
      </c>
      <c r="AC110" s="48" t="n">
        <f aca="false">AC55-AC54</f>
        <v>7</v>
      </c>
      <c r="AD110" s="48" t="n">
        <f aca="false">AD55-AD54</f>
        <v>5</v>
      </c>
      <c r="AE110" s="48" t="n">
        <f aca="false">AE55-AE54</f>
        <v>3</v>
      </c>
      <c r="AF110" s="48" t="n">
        <f aca="false">AF55-AF54</f>
        <v>5</v>
      </c>
      <c r="AG110" s="48" t="n">
        <f aca="false">AG55-AG54</f>
        <v>12</v>
      </c>
      <c r="AH110" s="45" t="n">
        <f aca="false">AH55-AH54</f>
        <v>2</v>
      </c>
      <c r="AI110" s="35" t="n">
        <f aca="false">AI55-AI54</f>
        <v>3</v>
      </c>
      <c r="AJ110" s="35" t="str">
        <f aca="false">IF(AJ55&gt;0,AJ55-AJ54," ")</f>
        <v> </v>
      </c>
      <c r="AK110" s="87" t="n">
        <f aca="false">IF(AJ110&lt;10000000,AVERAGE(AD110:AJ110),AVERAGE(AC110:AI110))</f>
        <v>5.28571428571429</v>
      </c>
      <c r="AL110" s="82" t="str">
        <f aca="false">IF(AJ110&lt;10000000,AJ110-AK110," ")</f>
        <v> </v>
      </c>
      <c r="AM110" s="46" t="n">
        <v>34614</v>
      </c>
      <c r="AN110" s="48" t="n">
        <f aca="false">AP55-AP54</f>
        <v>45</v>
      </c>
      <c r="AO110" s="48" t="n">
        <f aca="false">AQ55-AQ54</f>
        <v>48</v>
      </c>
      <c r="AP110" s="48" t="n">
        <f aca="false">AR55-AR54</f>
        <v>94</v>
      </c>
      <c r="AQ110" s="48" t="n">
        <f aca="false">AS55-AS54</f>
        <v>87</v>
      </c>
      <c r="AR110" s="48" t="n">
        <f aca="false">AT55-AT54</f>
        <v>41</v>
      </c>
      <c r="AS110" s="45" t="n">
        <f aca="false">AU55-AU54</f>
        <v>62</v>
      </c>
      <c r="AT110" s="45" t="n">
        <f aca="false">IF(AV55&gt;0,AV55-AV54," ")</f>
        <v>62</v>
      </c>
      <c r="AU110" s="45" t="str">
        <f aca="false">IF(AW55&gt;0,AW55-AW54," ")</f>
        <v> </v>
      </c>
      <c r="AV110" s="87" t="n">
        <f aca="false">IF(AU110&lt;10000000,AVERAGE(AO110:AU110),AVERAGE(AN110:AT110))</f>
        <v>62.7142857142857</v>
      </c>
      <c r="AW110" s="82" t="str">
        <f aca="false">IF(AU110&lt;10000000,AU110-AV110," ")</f>
        <v> </v>
      </c>
    </row>
    <row r="111" customFormat="false" ht="12.75" hidden="false" customHeight="true" outlineLevel="0" collapsed="false">
      <c r="A111" s="46"/>
      <c r="B111" s="45"/>
      <c r="C111" s="45"/>
      <c r="D111" s="48"/>
      <c r="E111" s="48"/>
      <c r="F111" s="48"/>
      <c r="G111" s="35"/>
      <c r="H111" s="35"/>
      <c r="I111" s="35"/>
      <c r="J111" s="88"/>
      <c r="K111" s="82"/>
      <c r="L111" s="90"/>
      <c r="M111" s="48"/>
      <c r="N111" s="48"/>
      <c r="O111" s="48"/>
      <c r="P111" s="48"/>
      <c r="Q111" s="48"/>
      <c r="R111" s="45"/>
      <c r="S111" s="45"/>
      <c r="T111" s="45"/>
      <c r="U111" s="87"/>
      <c r="V111" s="82"/>
      <c r="AB111" s="46" t="n">
        <v>34621</v>
      </c>
      <c r="AC111" s="48" t="n">
        <f aca="false">AC56-AC55</f>
        <v>2</v>
      </c>
      <c r="AD111" s="48" t="n">
        <f aca="false">AD56-AD55</f>
        <v>7</v>
      </c>
      <c r="AE111" s="48" t="n">
        <f aca="false">AE56-AE55</f>
        <v>3</v>
      </c>
      <c r="AF111" s="48" t="n">
        <f aca="false">AF56-AF55</f>
        <v>6</v>
      </c>
      <c r="AG111" s="48" t="n">
        <f aca="false">AG56-AG55</f>
        <v>6</v>
      </c>
      <c r="AH111" s="45" t="n">
        <f aca="false">AH56-AH55</f>
        <v>7</v>
      </c>
      <c r="AI111" s="35" t="n">
        <f aca="false">AI56-AI55</f>
        <v>3</v>
      </c>
      <c r="AJ111" s="35" t="str">
        <f aca="false">IF(AJ56&gt;0,AJ56-AJ55," ")</f>
        <v> </v>
      </c>
      <c r="AK111" s="87" t="n">
        <f aca="false">IF(AJ111&lt;10000000,AVERAGE(AD111:AJ111),AVERAGE(AC111:AI111))</f>
        <v>4.85714285714286</v>
      </c>
      <c r="AL111" s="82" t="str">
        <f aca="false">IF(AJ111&lt;10000000,AJ111-AK111," ")</f>
        <v> </v>
      </c>
      <c r="AM111" s="46" t="n">
        <v>34621</v>
      </c>
      <c r="AN111" s="48" t="n">
        <f aca="false">AP56-AP55</f>
        <v>24</v>
      </c>
      <c r="AO111" s="48" t="n">
        <f aca="false">AQ56-AQ55</f>
        <v>70</v>
      </c>
      <c r="AP111" s="48" t="n">
        <f aca="false">AR56-AR55</f>
        <v>38</v>
      </c>
      <c r="AQ111" s="48" t="n">
        <f aca="false">AS56-AS55</f>
        <v>77</v>
      </c>
      <c r="AR111" s="48" t="n">
        <f aca="false">AT56-AT55</f>
        <v>41</v>
      </c>
      <c r="AS111" s="45" t="n">
        <f aca="false">AU56-AU55</f>
        <v>49</v>
      </c>
      <c r="AT111" s="45" t="n">
        <f aca="false">IF(AV56&gt;0,AV56-AV55," ")</f>
        <v>29</v>
      </c>
      <c r="AU111" s="45" t="str">
        <f aca="false">IF(AW56&gt;0,AW56-AW55," ")</f>
        <v> </v>
      </c>
      <c r="AV111" s="87" t="n">
        <f aca="false">IF(AU111&lt;10000000,AVERAGE(AO111:AU111),AVERAGE(AN111:AT111))</f>
        <v>46.8571428571429</v>
      </c>
      <c r="AW111" s="82" t="str">
        <f aca="false">IF(AU111&lt;10000000,AU111-AV111," ")</f>
        <v> </v>
      </c>
    </row>
    <row r="112" customFormat="false" ht="12.75" hidden="false" customHeight="true" outlineLevel="0" collapsed="false">
      <c r="A112" s="46"/>
      <c r="B112" s="45"/>
      <c r="C112" s="45"/>
      <c r="D112" s="48"/>
      <c r="E112" s="48"/>
      <c r="F112" s="48"/>
      <c r="G112" s="35"/>
      <c r="H112" s="35"/>
      <c r="I112" s="35"/>
      <c r="J112" s="88"/>
      <c r="K112" s="82"/>
      <c r="L112" s="90"/>
      <c r="M112" s="48"/>
      <c r="N112" s="48"/>
      <c r="O112" s="48"/>
      <c r="P112" s="48"/>
      <c r="Q112" s="48"/>
      <c r="R112" s="45"/>
      <c r="S112" s="45"/>
      <c r="T112" s="45"/>
      <c r="U112" s="87"/>
      <c r="V112" s="82"/>
      <c r="AB112" s="46" t="n">
        <v>34628</v>
      </c>
      <c r="AC112" s="48" t="n">
        <f aca="false">AC57-AC56</f>
        <v>6</v>
      </c>
      <c r="AD112" s="48" t="n">
        <f aca="false">AD57-AD56</f>
        <v>5</v>
      </c>
      <c r="AE112" s="48" t="n">
        <f aca="false">AE57-AE56</f>
        <v>5</v>
      </c>
      <c r="AF112" s="48" t="n">
        <f aca="false">AF57-AF56</f>
        <v>0</v>
      </c>
      <c r="AG112" s="48" t="n">
        <f aca="false">AG57-AG56</f>
        <v>6</v>
      </c>
      <c r="AH112" s="45" t="n">
        <f aca="false">AH57-AH56</f>
        <v>2</v>
      </c>
      <c r="AI112" s="35" t="n">
        <f aca="false">IF(AI57&gt;0,AI57-AI56," ")</f>
        <v>2</v>
      </c>
      <c r="AJ112" s="35" t="str">
        <f aca="false">IF(AJ57&gt;0,AJ57-AJ56," ")</f>
        <v> </v>
      </c>
      <c r="AK112" s="87" t="n">
        <f aca="false">IF(AJ112&lt;10000000,AVERAGE(AD112:AJ112),AVERAGE(AC112:AI112))</f>
        <v>3.71428571428571</v>
      </c>
      <c r="AL112" s="82" t="str">
        <f aca="false">IF(AJ112&lt;10000000,AJ112-AK112," ")</f>
        <v> </v>
      </c>
      <c r="AM112" s="46" t="n">
        <v>34628</v>
      </c>
      <c r="AN112" s="48" t="n">
        <f aca="false">AP57-AP56</f>
        <v>60</v>
      </c>
      <c r="AO112" s="48" t="n">
        <f aca="false">AQ57-AQ56</f>
        <v>52</v>
      </c>
      <c r="AP112" s="48" t="n">
        <f aca="false">AR57-AR56</f>
        <v>57</v>
      </c>
      <c r="AQ112" s="48" t="n">
        <f aca="false">AS57-AS56</f>
        <v>63</v>
      </c>
      <c r="AR112" s="48" t="n">
        <f aca="false">AT57-AT56</f>
        <v>58</v>
      </c>
      <c r="AS112" s="45" t="n">
        <f aca="false">AU57-AU56</f>
        <v>42</v>
      </c>
      <c r="AT112" s="45" t="n">
        <f aca="false">IF(AV57&gt;0,AV57-AV56," ")</f>
        <v>71</v>
      </c>
      <c r="AU112" s="45" t="str">
        <f aca="false">IF(AW57&gt;0,AW57-AW56," ")</f>
        <v> </v>
      </c>
      <c r="AV112" s="87" t="n">
        <f aca="false">IF(AU112&lt;10000000,AVERAGE(AO112:AU112),AVERAGE(AN112:AT112))</f>
        <v>57.5714285714286</v>
      </c>
      <c r="AW112" s="82" t="str">
        <f aca="false">IF(AU112&lt;10000000,AU112-AV112," ")</f>
        <v> </v>
      </c>
    </row>
    <row r="113" customFormat="false" ht="12.75" hidden="false" customHeight="true" outlineLevel="0" collapsed="false">
      <c r="A113" s="55"/>
      <c r="B113" s="56"/>
      <c r="C113" s="56"/>
      <c r="D113" s="57"/>
      <c r="E113" s="57"/>
      <c r="F113" s="57"/>
      <c r="G113" s="57"/>
      <c r="H113" s="57"/>
      <c r="I113" s="57"/>
      <c r="J113" s="92"/>
      <c r="K113" s="82"/>
      <c r="L113" s="93"/>
      <c r="M113" s="57"/>
      <c r="N113" s="57"/>
      <c r="O113" s="57"/>
      <c r="P113" s="57"/>
      <c r="Q113" s="57"/>
      <c r="R113" s="57"/>
      <c r="S113" s="57"/>
      <c r="T113" s="57"/>
      <c r="U113" s="94"/>
      <c r="V113" s="82"/>
      <c r="AB113" s="55" t="n">
        <v>34635</v>
      </c>
      <c r="AC113" s="57" t="n">
        <f aca="false">AC58-AC57</f>
        <v>2</v>
      </c>
      <c r="AD113" s="57" t="n">
        <f aca="false">AD58-AD57</f>
        <v>1</v>
      </c>
      <c r="AE113" s="57" t="n">
        <f aca="false">AE58-AE57</f>
        <v>-2</v>
      </c>
      <c r="AF113" s="57" t="n">
        <f aca="false">AF58-AF57</f>
        <v>6</v>
      </c>
      <c r="AG113" s="57" t="n">
        <f aca="false">AG58-AG57</f>
        <v>9</v>
      </c>
      <c r="AH113" s="57" t="n">
        <f aca="false">AH58-AH57</f>
        <v>0</v>
      </c>
      <c r="AI113" s="57" t="n">
        <f aca="false">IF(AI58&gt;0,AI58-AI57," ")</f>
        <v>5</v>
      </c>
      <c r="AJ113" s="57" t="str">
        <f aca="false">IF(AJ58&gt;0,AJ58-AJ57," ")</f>
        <v> </v>
      </c>
      <c r="AK113" s="94" t="n">
        <f aca="false">IF(AJ113&lt;10000000,AVERAGE(AD113:AJ113),AVERAGE(AC113:AI113))</f>
        <v>3</v>
      </c>
      <c r="AL113" s="95" t="str">
        <f aca="false">IF(AJ113&lt;10000000,AJ113-AK113," ")</f>
        <v> </v>
      </c>
      <c r="AM113" s="55" t="n">
        <v>34635</v>
      </c>
      <c r="AN113" s="57" t="n">
        <f aca="false">AP58-AP57</f>
        <v>4</v>
      </c>
      <c r="AO113" s="57" t="n">
        <f aca="false">AQ58-AQ57</f>
        <v>34</v>
      </c>
      <c r="AP113" s="57" t="n">
        <f aca="false">AR58-AR57</f>
        <v>34</v>
      </c>
      <c r="AQ113" s="57" t="n">
        <f aca="false">AS58-AS57</f>
        <v>29</v>
      </c>
      <c r="AR113" s="57" t="n">
        <f aca="false">AT58-AT57</f>
        <v>36</v>
      </c>
      <c r="AS113" s="57" t="n">
        <f aca="false">AU58-AU57</f>
        <v>13</v>
      </c>
      <c r="AT113" s="57" t="n">
        <f aca="false">IF(AV58&gt;0,AV58-AV57," ")</f>
        <v>70</v>
      </c>
      <c r="AU113" s="57" t="str">
        <f aca="false">IF(AW58&gt;0,AW58-AW57," ")</f>
        <v> </v>
      </c>
      <c r="AV113" s="94" t="n">
        <f aca="false">IF(AU113&lt;10000000,AVERAGE(AO113:AU113),AVERAGE(AN113:AT113))</f>
        <v>31.4285714285714</v>
      </c>
      <c r="AW113" s="95" t="str">
        <f aca="false">IF(AU113&lt;10000000,AU113-AV113," ")</f>
        <v> </v>
      </c>
    </row>
    <row r="114" customFormat="false" ht="11.25" hidden="false" customHeight="false" outlineLevel="0" collapsed="false">
      <c r="A114" s="3"/>
      <c r="B114" s="45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47"/>
      <c r="AT114" s="47"/>
      <c r="AU114" s="47"/>
    </row>
    <row r="115" customFormat="false" ht="11.25" hidden="false" customHeight="false" outlineLevel="0" collapsed="false">
      <c r="A115" s="96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11"/>
      <c r="AO115" s="11"/>
      <c r="AP115" s="11"/>
      <c r="AQ115" s="3"/>
      <c r="AR115" s="3"/>
      <c r="AS115" s="2"/>
      <c r="AT115" s="2"/>
    </row>
    <row r="116" customFormat="false" ht="11.25" hidden="false" customHeight="false" outlineLevel="0" collapsed="false">
      <c r="A116" s="96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11"/>
      <c r="AO116" s="11"/>
      <c r="AP116" s="11"/>
      <c r="AQ116" s="3"/>
      <c r="AR116" s="3"/>
      <c r="AS116" s="2"/>
      <c r="AT116" s="2"/>
    </row>
    <row r="117" customFormat="false" ht="11.25" hidden="false" customHeight="false" outlineLevel="0" collapsed="false">
      <c r="A117" s="96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11"/>
      <c r="AO117" s="11"/>
      <c r="AP117" s="11"/>
      <c r="AQ117" s="3"/>
      <c r="AR117" s="3"/>
      <c r="AS117" s="2"/>
      <c r="AT117" s="2"/>
    </row>
    <row r="118" customFormat="false" ht="11.25" hidden="false" customHeight="false" outlineLevel="0" collapsed="false">
      <c r="A118" s="96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11"/>
      <c r="AO118" s="11"/>
      <c r="AP118" s="11"/>
      <c r="AQ118" s="3"/>
      <c r="AR118" s="3"/>
      <c r="AS118" s="2"/>
      <c r="AT118" s="2"/>
    </row>
    <row r="119" customFormat="false" ht="11.25" hidden="false" customHeight="false" outlineLevel="0" collapsed="false">
      <c r="A119" s="96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11"/>
      <c r="AO119" s="11"/>
      <c r="AP119" s="11"/>
      <c r="AQ119" s="3"/>
      <c r="AR119" s="3"/>
      <c r="AS119" s="2"/>
      <c r="AT119" s="2"/>
    </row>
    <row r="120" customFormat="false" ht="11.25" hidden="false" customHeight="false" outlineLevel="0" collapsed="false">
      <c r="A120" s="96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11"/>
      <c r="AO120" s="11"/>
      <c r="AP120" s="11"/>
      <c r="AQ120" s="3"/>
      <c r="AR120" s="3"/>
      <c r="AS120" s="2"/>
      <c r="AT120" s="2"/>
    </row>
    <row r="121" customFormat="false" ht="11.25" hidden="false" customHeight="false" outlineLevel="0" collapsed="false">
      <c r="A121" s="96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11"/>
      <c r="AO121" s="11"/>
      <c r="AP121" s="11"/>
      <c r="AQ121" s="3"/>
      <c r="AR121" s="3"/>
      <c r="AS121" s="2"/>
      <c r="AT121" s="2"/>
    </row>
    <row r="122" customFormat="false" ht="11.25" hidden="false" customHeight="false" outlineLevel="0" collapsed="false">
      <c r="A122" s="96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11"/>
      <c r="AO122" s="11"/>
      <c r="AP122" s="11"/>
      <c r="AQ122" s="3"/>
      <c r="AR122" s="3"/>
      <c r="AS122" s="2"/>
      <c r="AT122" s="2"/>
    </row>
    <row r="123" customFormat="false" ht="11.25" hidden="false" customHeight="false" outlineLevel="0" collapsed="false">
      <c r="A123" s="96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11"/>
      <c r="AO123" s="11"/>
      <c r="AP123" s="11"/>
      <c r="AQ123" s="3"/>
      <c r="AR123" s="3"/>
      <c r="AS123" s="2"/>
      <c r="AT123" s="2"/>
    </row>
    <row r="124" customFormat="false" ht="11.25" hidden="false" customHeight="false" outlineLevel="0" collapsed="false">
      <c r="A124" s="96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11"/>
      <c r="AO124" s="11"/>
      <c r="AP124" s="11"/>
      <c r="AQ124" s="3"/>
      <c r="AR124" s="3"/>
      <c r="AS124" s="2"/>
      <c r="AT124" s="2"/>
    </row>
    <row r="125" customFormat="false" ht="11.25" hidden="false" customHeight="false" outlineLevel="0" collapsed="false">
      <c r="A125" s="96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11"/>
      <c r="AO125" s="11"/>
      <c r="AP125" s="11"/>
      <c r="AQ125" s="3"/>
      <c r="AR125" s="3"/>
      <c r="AS125" s="2"/>
      <c r="AT125" s="2"/>
    </row>
    <row r="126" customFormat="false" ht="11.25" hidden="false" customHeight="false" outlineLevel="0" collapsed="false">
      <c r="A126" s="96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11"/>
      <c r="AO126" s="11"/>
      <c r="AP126" s="11"/>
      <c r="AQ126" s="3"/>
      <c r="AR126" s="3"/>
      <c r="AS126" s="2"/>
      <c r="AT126" s="2"/>
    </row>
    <row r="127" customFormat="false" ht="11.25" hidden="false" customHeight="false" outlineLevel="0" collapsed="false">
      <c r="A127" s="96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11"/>
      <c r="AO127" s="11"/>
      <c r="AP127" s="11"/>
      <c r="AQ127" s="3"/>
      <c r="AR127" s="3"/>
      <c r="AS127" s="2"/>
      <c r="AT127" s="2"/>
    </row>
    <row r="128" customFormat="false" ht="11.25" hidden="false" customHeight="false" outlineLevel="0" collapsed="false">
      <c r="A128" s="96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11"/>
      <c r="AO128" s="11"/>
      <c r="AP128" s="11"/>
      <c r="AQ128" s="3"/>
      <c r="AR128" s="3"/>
      <c r="AS128" s="2"/>
      <c r="AT128" s="2"/>
    </row>
    <row r="129" customFormat="false" ht="11.25" hidden="false" customHeight="false" outlineLevel="0" collapsed="false">
      <c r="A129" s="96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11"/>
      <c r="AO129" s="11"/>
      <c r="AP129" s="11"/>
      <c r="AQ129" s="3"/>
      <c r="AR129" s="3"/>
      <c r="AS129" s="2"/>
      <c r="AT129" s="2"/>
    </row>
    <row r="130" customFormat="false" ht="11.25" hidden="false" customHeight="false" outlineLevel="0" collapsed="false">
      <c r="A130" s="96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11"/>
      <c r="AO130" s="11"/>
      <c r="AP130" s="11"/>
      <c r="AQ130" s="3"/>
      <c r="AR130" s="3"/>
      <c r="AS130" s="2"/>
      <c r="AT130" s="2"/>
    </row>
    <row r="131" customFormat="false" ht="11.25" hidden="false" customHeight="false" outlineLevel="0" collapsed="false">
      <c r="A131" s="96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11"/>
      <c r="AO131" s="11"/>
      <c r="AP131" s="11"/>
      <c r="AQ131" s="3"/>
      <c r="AR131" s="3"/>
      <c r="AS131" s="2"/>
      <c r="AT131" s="2"/>
    </row>
    <row r="132" customFormat="false" ht="11.25" hidden="false" customHeight="false" outlineLevel="0" collapsed="false">
      <c r="A132" s="96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11"/>
      <c r="AO132" s="11"/>
      <c r="AP132" s="11"/>
      <c r="AQ132" s="3"/>
      <c r="AR132" s="3"/>
      <c r="AS132" s="2"/>
      <c r="AT132" s="2"/>
    </row>
    <row r="133" customFormat="false" ht="11.25" hidden="false" customHeight="false" outlineLevel="0" collapsed="false">
      <c r="A133" s="96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11"/>
      <c r="AO133" s="11"/>
      <c r="AP133" s="11"/>
      <c r="AQ133" s="3"/>
      <c r="AR133" s="3"/>
      <c r="AS133" s="2"/>
      <c r="AT133" s="2"/>
    </row>
    <row r="134" customFormat="false" ht="11.25" hidden="false" customHeight="false" outlineLevel="0" collapsed="false">
      <c r="A134" s="96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11"/>
      <c r="AO134" s="11"/>
      <c r="AP134" s="11"/>
      <c r="AQ134" s="3"/>
      <c r="AR134" s="3"/>
      <c r="AS134" s="2"/>
      <c r="AT134" s="2"/>
    </row>
    <row r="135" customFormat="false" ht="11.25" hidden="false" customHeight="false" outlineLevel="0" collapsed="false">
      <c r="A135" s="96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11"/>
      <c r="AO135" s="11"/>
      <c r="AP135" s="11"/>
      <c r="AQ135" s="3"/>
      <c r="AR135" s="3"/>
      <c r="AS135" s="2"/>
      <c r="AT135" s="2"/>
    </row>
    <row r="136" customFormat="false" ht="11.25" hidden="false" customHeight="false" outlineLevel="0" collapsed="false">
      <c r="A136" s="96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11"/>
      <c r="AO136" s="11"/>
      <c r="AP136" s="11"/>
      <c r="AQ136" s="3"/>
      <c r="AR136" s="3"/>
      <c r="AS136" s="2"/>
      <c r="AT136" s="2"/>
    </row>
    <row r="137" customFormat="false" ht="11.25" hidden="false" customHeight="false" outlineLevel="0" collapsed="false">
      <c r="A137" s="96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11"/>
      <c r="AO137" s="11"/>
      <c r="AP137" s="11"/>
      <c r="AQ137" s="3"/>
      <c r="AR137" s="3"/>
      <c r="AS137" s="2"/>
      <c r="AT137" s="2"/>
    </row>
    <row r="138" customFormat="false" ht="11.25" hidden="false" customHeight="false" outlineLevel="0" collapsed="false">
      <c r="A138" s="96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11"/>
      <c r="AO138" s="11"/>
      <c r="AP138" s="11"/>
      <c r="AQ138" s="3"/>
      <c r="AR138" s="3"/>
      <c r="AS138" s="2"/>
      <c r="AT138" s="2"/>
    </row>
    <row r="139" customFormat="false" ht="11.25" hidden="false" customHeight="false" outlineLevel="0" collapsed="false">
      <c r="A139" s="96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11"/>
      <c r="AO139" s="11"/>
      <c r="AP139" s="11"/>
      <c r="AQ139" s="3"/>
      <c r="AR139" s="3"/>
      <c r="AS139" s="2"/>
      <c r="AT139" s="2"/>
    </row>
    <row r="140" customFormat="false" ht="11.25" hidden="false" customHeight="false" outlineLevel="0" collapsed="false">
      <c r="A140" s="96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11"/>
      <c r="AO140" s="11"/>
      <c r="AP140" s="11"/>
      <c r="AQ140" s="3"/>
      <c r="AR140" s="3"/>
      <c r="AS140" s="2"/>
      <c r="AT140" s="2"/>
    </row>
    <row r="141" customFormat="false" ht="11.25" hidden="false" customHeight="false" outlineLevel="0" collapsed="false">
      <c r="A141" s="96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11"/>
      <c r="AO141" s="11"/>
      <c r="AP141" s="11"/>
      <c r="AQ141" s="3"/>
      <c r="AR141" s="3"/>
      <c r="AS141" s="2"/>
      <c r="AT141" s="2"/>
    </row>
    <row r="142" customFormat="false" ht="11.25" hidden="false" customHeight="false" outlineLevel="0" collapsed="false">
      <c r="A142" s="96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11"/>
      <c r="AO142" s="11"/>
      <c r="AP142" s="11"/>
      <c r="AQ142" s="3"/>
      <c r="AR142" s="3"/>
      <c r="AS142" s="2"/>
      <c r="AT142" s="2"/>
    </row>
    <row r="143" customFormat="false" ht="11.25" hidden="false" customHeight="false" outlineLevel="0" collapsed="false">
      <c r="A143" s="96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11"/>
      <c r="AO143" s="11"/>
      <c r="AP143" s="11"/>
      <c r="AQ143" s="3"/>
      <c r="AR143" s="3"/>
      <c r="AS143" s="2"/>
      <c r="AT143" s="2"/>
    </row>
    <row r="144" customFormat="false" ht="11.25" hidden="false" customHeight="false" outlineLevel="0" collapsed="false">
      <c r="A144" s="96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11"/>
      <c r="AO144" s="11"/>
      <c r="AP144" s="11"/>
      <c r="AQ144" s="3"/>
      <c r="AR144" s="3"/>
      <c r="AS144" s="2"/>
      <c r="AT144" s="2"/>
    </row>
    <row r="145" customFormat="false" ht="11.25" hidden="false" customHeight="false" outlineLevel="0" collapsed="false">
      <c r="A145" s="96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11"/>
      <c r="AO145" s="11"/>
      <c r="AP145" s="11"/>
      <c r="AQ145" s="3"/>
      <c r="AR145" s="3"/>
      <c r="AS145" s="2"/>
      <c r="AT145" s="2"/>
    </row>
    <row r="146" customFormat="false" ht="11.25" hidden="false" customHeight="false" outlineLevel="0" collapsed="false">
      <c r="A146" s="96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11"/>
      <c r="AO146" s="11"/>
      <c r="AP146" s="11"/>
      <c r="AQ146" s="3"/>
      <c r="AR146" s="3"/>
      <c r="AS146" s="2"/>
      <c r="AT146" s="2"/>
    </row>
    <row r="147" customFormat="false" ht="11.25" hidden="false" customHeight="false" outlineLevel="0" collapsed="false">
      <c r="A147" s="96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11"/>
      <c r="AO147" s="11"/>
      <c r="AP147" s="11"/>
      <c r="AQ147" s="3"/>
      <c r="AR147" s="3"/>
      <c r="AS147" s="2"/>
      <c r="AT147" s="2"/>
    </row>
    <row r="148" customFormat="false" ht="11.25" hidden="false" customHeight="false" outlineLevel="0" collapsed="false">
      <c r="A148" s="96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11"/>
      <c r="AO148" s="11"/>
      <c r="AP148" s="11"/>
      <c r="AQ148" s="3"/>
      <c r="AR148" s="3"/>
      <c r="AS148" s="2"/>
      <c r="AT148" s="2"/>
    </row>
    <row r="149" customFormat="false" ht="11.25" hidden="false" customHeight="false" outlineLevel="0" collapsed="false">
      <c r="A149" s="96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11"/>
      <c r="AO149" s="11"/>
      <c r="AP149" s="11"/>
      <c r="AQ149" s="3"/>
      <c r="AR149" s="3"/>
      <c r="AS149" s="2"/>
      <c r="AT149" s="2"/>
    </row>
    <row r="150" customFormat="false" ht="11.25" hidden="false" customHeight="false" outlineLevel="0" collapsed="false">
      <c r="A150" s="96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11"/>
      <c r="AO150" s="11"/>
      <c r="AP150" s="11"/>
      <c r="AQ150" s="3"/>
      <c r="AR150" s="3"/>
      <c r="AS150" s="2"/>
      <c r="AT150" s="2"/>
    </row>
    <row r="151" customFormat="false" ht="11.25" hidden="false" customHeight="false" outlineLevel="0" collapsed="false">
      <c r="A151" s="96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11"/>
      <c r="AO151" s="11"/>
      <c r="AP151" s="11"/>
      <c r="AQ151" s="3"/>
      <c r="AR151" s="3"/>
      <c r="AS151" s="2"/>
      <c r="AT151" s="2"/>
    </row>
    <row r="152" customFormat="false" ht="11.25" hidden="false" customHeight="false" outlineLevel="0" collapsed="false">
      <c r="A152" s="96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11"/>
      <c r="AO152" s="11"/>
      <c r="AP152" s="11"/>
      <c r="AQ152" s="3"/>
      <c r="AR152" s="3"/>
      <c r="AS152" s="2"/>
      <c r="AT152" s="2"/>
    </row>
    <row r="153" customFormat="false" ht="11.25" hidden="false" customHeight="false" outlineLevel="0" collapsed="false">
      <c r="A153" s="96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11"/>
      <c r="AO153" s="11"/>
      <c r="AP153" s="11"/>
      <c r="AQ153" s="3"/>
      <c r="AR153" s="3"/>
      <c r="AS153" s="2"/>
      <c r="AT153" s="2"/>
    </row>
    <row r="154" customFormat="false" ht="11.25" hidden="false" customHeight="false" outlineLevel="0" collapsed="false">
      <c r="A154" s="96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11"/>
      <c r="AO154" s="11"/>
      <c r="AP154" s="11"/>
      <c r="AQ154" s="3"/>
      <c r="AR154" s="3"/>
      <c r="AS154" s="2"/>
      <c r="AT154" s="2"/>
    </row>
    <row r="155" customFormat="false" ht="11.25" hidden="false" customHeight="false" outlineLevel="0" collapsed="false">
      <c r="A155" s="96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11"/>
      <c r="AO155" s="11"/>
      <c r="AP155" s="11"/>
      <c r="AQ155" s="3"/>
      <c r="AR155" s="3"/>
      <c r="AS155" s="2"/>
      <c r="AT155" s="2"/>
    </row>
    <row r="156" customFormat="false" ht="11.25" hidden="false" customHeight="false" outlineLevel="0" collapsed="false">
      <c r="A156" s="96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11"/>
      <c r="AO156" s="11"/>
      <c r="AP156" s="11"/>
      <c r="AQ156" s="3"/>
      <c r="AR156" s="3"/>
      <c r="AS156" s="2"/>
      <c r="AT156" s="2"/>
    </row>
    <row r="157" customFormat="false" ht="11.25" hidden="false" customHeight="false" outlineLevel="0" collapsed="false">
      <c r="A157" s="96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11"/>
      <c r="AO157" s="11"/>
      <c r="AP157" s="11"/>
      <c r="AQ157" s="3"/>
      <c r="AR157" s="3"/>
      <c r="AS157" s="2"/>
      <c r="AT157" s="2"/>
    </row>
    <row r="158" customFormat="false" ht="11.25" hidden="false" customHeight="false" outlineLevel="0" collapsed="false">
      <c r="A158" s="96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11"/>
      <c r="AO158" s="11"/>
      <c r="AP158" s="11"/>
      <c r="AQ158" s="3"/>
      <c r="AR158" s="3"/>
      <c r="AS158" s="2"/>
      <c r="AT158" s="2"/>
    </row>
    <row r="159" customFormat="false" ht="11.25" hidden="false" customHeight="false" outlineLevel="0" collapsed="false">
      <c r="A159" s="96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11"/>
      <c r="AO159" s="11"/>
      <c r="AP159" s="11"/>
      <c r="AQ159" s="3"/>
      <c r="AR159" s="3"/>
      <c r="AS159" s="2"/>
      <c r="AT159" s="2"/>
    </row>
    <row r="160" customFormat="false" ht="11.25" hidden="false" customHeight="false" outlineLevel="0" collapsed="false">
      <c r="A160" s="96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11"/>
      <c r="AO160" s="11"/>
      <c r="AP160" s="11"/>
      <c r="AQ160" s="3"/>
      <c r="AR160" s="3"/>
      <c r="AS160" s="2"/>
      <c r="AT160" s="2"/>
    </row>
    <row r="161" customFormat="false" ht="11.25" hidden="false" customHeight="false" outlineLevel="0" collapsed="false">
      <c r="A161" s="96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11"/>
      <c r="AO161" s="11"/>
      <c r="AP161" s="11"/>
      <c r="AQ161" s="3"/>
      <c r="AR161" s="3"/>
      <c r="AS161" s="2"/>
      <c r="AT161" s="2"/>
    </row>
    <row r="162" customFormat="false" ht="11.25" hidden="false" customHeight="false" outlineLevel="0" collapsed="false">
      <c r="A162" s="96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11"/>
      <c r="AO162" s="11"/>
      <c r="AP162" s="11"/>
      <c r="AQ162" s="3"/>
      <c r="AR162" s="3"/>
      <c r="AS162" s="2"/>
      <c r="AT162" s="2"/>
    </row>
    <row r="163" customFormat="false" ht="11.25" hidden="false" customHeight="false" outlineLevel="0" collapsed="false">
      <c r="A163" s="96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11"/>
      <c r="AO163" s="11"/>
      <c r="AP163" s="11"/>
      <c r="AQ163" s="3"/>
      <c r="AR163" s="3"/>
      <c r="AS163" s="2"/>
      <c r="AT163" s="2"/>
    </row>
    <row r="164" customFormat="false" ht="11.25" hidden="false" customHeight="false" outlineLevel="0" collapsed="false">
      <c r="A164" s="96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11"/>
      <c r="AO164" s="11"/>
      <c r="AP164" s="11"/>
      <c r="AQ164" s="3"/>
      <c r="AR164" s="3"/>
      <c r="AS164" s="2"/>
      <c r="AT164" s="2"/>
    </row>
    <row r="165" customFormat="false" ht="11.25" hidden="false" customHeight="false" outlineLevel="0" collapsed="false">
      <c r="A165" s="96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11"/>
      <c r="AO165" s="11"/>
      <c r="AP165" s="11"/>
      <c r="AQ165" s="3"/>
      <c r="AR165" s="3"/>
      <c r="AS165" s="2"/>
      <c r="AT165" s="2"/>
    </row>
    <row r="166" customFormat="false" ht="11.25" hidden="false" customHeight="false" outlineLevel="0" collapsed="false">
      <c r="A166" s="96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11"/>
      <c r="AO166" s="11"/>
      <c r="AP166" s="11"/>
      <c r="AQ166" s="3"/>
      <c r="AR166" s="3"/>
      <c r="AS166" s="2"/>
      <c r="AT166" s="2"/>
    </row>
    <row r="167" customFormat="false" ht="11.25" hidden="false" customHeight="false" outlineLevel="0" collapsed="false">
      <c r="A167" s="96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11"/>
      <c r="AO167" s="11"/>
      <c r="AP167" s="11"/>
      <c r="AQ167" s="3"/>
      <c r="AR167" s="3"/>
      <c r="AS167" s="2"/>
      <c r="AT167" s="2"/>
    </row>
    <row r="168" customFormat="false" ht="11.25" hidden="false" customHeight="false" outlineLevel="0" collapsed="false">
      <c r="A168" s="96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11"/>
      <c r="AO168" s="11"/>
      <c r="AP168" s="11"/>
      <c r="AQ168" s="3"/>
      <c r="AR168" s="3"/>
      <c r="AS168" s="2"/>
      <c r="AT168" s="2"/>
    </row>
    <row r="169" customFormat="false" ht="11.25" hidden="false" customHeight="false" outlineLevel="0" collapsed="false">
      <c r="A169" s="96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11"/>
      <c r="AO169" s="11"/>
      <c r="AP169" s="11"/>
      <c r="AQ169" s="3"/>
      <c r="AR169" s="3"/>
      <c r="AS169" s="2"/>
      <c r="AT169" s="2"/>
    </row>
    <row r="170" customFormat="false" ht="11.25" hidden="false" customHeight="false" outlineLevel="0" collapsed="false">
      <c r="A170" s="96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11"/>
      <c r="AO170" s="11"/>
      <c r="AP170" s="11"/>
      <c r="AQ170" s="3"/>
      <c r="AR170" s="3"/>
      <c r="AS170" s="2"/>
      <c r="AT170" s="2"/>
    </row>
    <row r="171" customFormat="false" ht="11.25" hidden="false" customHeight="false" outlineLevel="0" collapsed="false">
      <c r="A171" s="96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11"/>
      <c r="AO171" s="11"/>
      <c r="AP171" s="11"/>
      <c r="AQ171" s="3"/>
      <c r="AR171" s="3"/>
      <c r="AS171" s="2"/>
      <c r="AT171" s="2"/>
    </row>
    <row r="172" customFormat="false" ht="11.25" hidden="false" customHeight="false" outlineLevel="0" collapsed="false">
      <c r="AN172" s="4"/>
      <c r="AO172" s="4"/>
      <c r="AP172" s="4"/>
      <c r="AR172" s="2"/>
      <c r="AS172" s="2"/>
      <c r="AT172" s="2"/>
    </row>
    <row r="173" customFormat="false" ht="11.25" hidden="false" customHeight="false" outlineLevel="0" collapsed="false">
      <c r="AN173" s="4"/>
      <c r="AO173" s="4"/>
      <c r="AP173" s="4"/>
      <c r="AR173" s="2"/>
      <c r="AS173" s="2"/>
      <c r="AT173" s="2"/>
    </row>
    <row r="174" customFormat="false" ht="11.25" hidden="false" customHeight="false" outlineLevel="0" collapsed="false">
      <c r="AN174" s="4"/>
      <c r="AO174" s="4"/>
      <c r="AP174" s="4"/>
      <c r="AR174" s="2"/>
      <c r="AS174" s="2"/>
      <c r="AT174" s="2"/>
    </row>
    <row r="175" customFormat="false" ht="11.25" hidden="false" customHeight="false" outlineLevel="0" collapsed="false">
      <c r="AN175" s="4"/>
      <c r="AO175" s="4"/>
      <c r="AP175" s="4"/>
      <c r="AR175" s="2"/>
      <c r="AS175" s="2"/>
      <c r="AT175" s="2"/>
    </row>
    <row r="176" customFormat="false" ht="11.25" hidden="false" customHeight="false" outlineLevel="0" collapsed="false">
      <c r="AN176" s="4"/>
      <c r="AO176" s="4"/>
      <c r="AP176" s="4"/>
      <c r="AR176" s="2"/>
      <c r="AS176" s="2"/>
      <c r="AT176" s="2"/>
    </row>
    <row r="177" customFormat="false" ht="11.25" hidden="false" customHeight="false" outlineLevel="0" collapsed="false">
      <c r="AN177" s="4"/>
      <c r="AO177" s="4"/>
      <c r="AP177" s="4"/>
      <c r="AR177" s="2"/>
      <c r="AS177" s="2"/>
      <c r="AT177" s="2"/>
    </row>
    <row r="178" customFormat="false" ht="11.25" hidden="false" customHeight="false" outlineLevel="0" collapsed="false">
      <c r="AN178" s="4"/>
      <c r="AO178" s="4"/>
      <c r="AP178" s="4"/>
      <c r="AR178" s="2"/>
      <c r="AS178" s="2"/>
      <c r="AT178" s="2"/>
    </row>
    <row r="179" customFormat="false" ht="11.25" hidden="false" customHeight="false" outlineLevel="0" collapsed="false">
      <c r="AN179" s="4"/>
      <c r="AO179" s="4"/>
      <c r="AP179" s="4"/>
      <c r="AR179" s="2"/>
      <c r="AS179" s="2"/>
      <c r="AT179" s="2"/>
    </row>
    <row r="180" customFormat="false" ht="11.25" hidden="false" customHeight="false" outlineLevel="0" collapsed="false">
      <c r="AN180" s="4"/>
      <c r="AO180" s="4"/>
      <c r="AP180" s="4"/>
      <c r="AR180" s="2"/>
      <c r="AS180" s="2"/>
      <c r="AT180" s="2"/>
    </row>
    <row r="181" customFormat="false" ht="11.25" hidden="false" customHeight="false" outlineLevel="0" collapsed="false">
      <c r="AN181" s="4"/>
      <c r="AO181" s="4"/>
      <c r="AP181" s="4"/>
      <c r="AR181" s="2"/>
      <c r="AS181" s="2"/>
      <c r="AT181" s="2"/>
    </row>
    <row r="182" customFormat="false" ht="11.25" hidden="false" customHeight="false" outlineLevel="0" collapsed="false">
      <c r="AN182" s="4"/>
      <c r="AO182" s="4"/>
      <c r="AP182" s="4"/>
      <c r="AR182" s="2"/>
      <c r="AS182" s="2"/>
      <c r="AT182" s="2"/>
    </row>
    <row r="183" customFormat="false" ht="11.25" hidden="false" customHeight="false" outlineLevel="0" collapsed="false">
      <c r="AN183" s="4"/>
      <c r="AO183" s="4"/>
      <c r="AP183" s="4"/>
      <c r="AR183" s="2"/>
      <c r="AS183" s="2"/>
      <c r="AT183" s="2"/>
    </row>
    <row r="184" customFormat="false" ht="11.25" hidden="false" customHeight="false" outlineLevel="0" collapsed="false">
      <c r="AN184" s="4"/>
      <c r="AO184" s="4"/>
      <c r="AP184" s="4"/>
      <c r="AR184" s="2"/>
      <c r="AS184" s="2"/>
      <c r="AT184" s="2"/>
    </row>
    <row r="185" customFormat="false" ht="11.25" hidden="false" customHeight="false" outlineLevel="0" collapsed="false">
      <c r="AN185" s="4"/>
      <c r="AO185" s="4"/>
      <c r="AP185" s="4"/>
      <c r="AR185" s="2"/>
      <c r="AS185" s="2"/>
      <c r="AT185" s="2"/>
    </row>
    <row r="186" customFormat="false" ht="11.25" hidden="false" customHeight="false" outlineLevel="0" collapsed="false">
      <c r="AN186" s="4"/>
      <c r="AO186" s="4"/>
      <c r="AP186" s="4"/>
      <c r="AR186" s="2"/>
      <c r="AS186" s="2"/>
      <c r="AT186" s="2"/>
    </row>
    <row r="187" customFormat="false" ht="11.25" hidden="false" customHeight="false" outlineLevel="0" collapsed="false">
      <c r="AN187" s="4"/>
      <c r="AO187" s="4"/>
      <c r="AP187" s="4"/>
      <c r="AR187" s="2"/>
      <c r="AS187" s="2"/>
      <c r="AT187" s="2"/>
    </row>
    <row r="188" customFormat="false" ht="11.25" hidden="false" customHeight="false" outlineLevel="0" collapsed="false">
      <c r="AN188" s="4"/>
      <c r="AO188" s="4"/>
      <c r="AP188" s="4"/>
      <c r="AR188" s="2"/>
      <c r="AS188" s="2"/>
      <c r="AT188" s="2"/>
    </row>
    <row r="189" customFormat="false" ht="11.25" hidden="false" customHeight="false" outlineLevel="0" collapsed="false">
      <c r="AN189" s="4"/>
      <c r="AO189" s="4"/>
      <c r="AP189" s="4"/>
      <c r="AR189" s="2"/>
      <c r="AS189" s="2"/>
      <c r="AT189" s="2"/>
    </row>
    <row r="190" customFormat="false" ht="11.25" hidden="false" customHeight="false" outlineLevel="0" collapsed="false">
      <c r="AN190" s="4"/>
      <c r="AO190" s="4"/>
      <c r="AP190" s="4"/>
      <c r="AR190" s="2"/>
      <c r="AS190" s="2"/>
      <c r="AT190" s="2"/>
    </row>
    <row r="191" customFormat="false" ht="11.25" hidden="false" customHeight="false" outlineLevel="0" collapsed="false">
      <c r="AN191" s="4"/>
      <c r="AO191" s="4"/>
      <c r="AP191" s="4"/>
      <c r="AR191" s="2"/>
      <c r="AS191" s="2"/>
      <c r="AT191" s="2"/>
    </row>
    <row r="192" customFormat="false" ht="11.25" hidden="false" customHeight="false" outlineLevel="0" collapsed="false">
      <c r="AN192" s="4"/>
      <c r="AO192" s="4"/>
      <c r="AP192" s="4"/>
      <c r="AR192" s="2"/>
      <c r="AS192" s="2"/>
      <c r="AT192" s="2"/>
    </row>
    <row r="193" customFormat="false" ht="11.25" hidden="false" customHeight="false" outlineLevel="0" collapsed="false">
      <c r="AN193" s="4"/>
      <c r="AO193" s="4"/>
      <c r="AP193" s="4"/>
      <c r="AR193" s="2"/>
      <c r="AS193" s="2"/>
      <c r="AT193" s="2"/>
    </row>
    <row r="194" customFormat="false" ht="11.25" hidden="false" customHeight="false" outlineLevel="0" collapsed="false">
      <c r="AN194" s="4"/>
      <c r="AO194" s="4"/>
      <c r="AP194" s="4"/>
      <c r="AR194" s="2"/>
      <c r="AS194" s="2"/>
      <c r="AT194" s="2"/>
    </row>
    <row r="195" customFormat="false" ht="11.25" hidden="false" customHeight="false" outlineLevel="0" collapsed="false">
      <c r="AN195" s="4"/>
      <c r="AO195" s="4"/>
      <c r="AP195" s="4"/>
      <c r="AR195" s="2"/>
      <c r="AS195" s="2"/>
      <c r="AT195" s="2"/>
    </row>
    <row r="196" customFormat="false" ht="11.25" hidden="false" customHeight="false" outlineLevel="0" collapsed="false">
      <c r="AN196" s="4"/>
      <c r="AO196" s="4"/>
      <c r="AP196" s="4"/>
      <c r="AR196" s="2"/>
      <c r="AS196" s="2"/>
      <c r="AT196" s="2"/>
    </row>
    <row r="197" customFormat="false" ht="11.25" hidden="false" customHeight="false" outlineLevel="0" collapsed="false">
      <c r="AN197" s="4"/>
      <c r="AO197" s="4"/>
      <c r="AP197" s="4"/>
      <c r="AR197" s="2"/>
      <c r="AS197" s="2"/>
      <c r="AT197" s="2"/>
    </row>
    <row r="198" customFormat="false" ht="11.25" hidden="false" customHeight="false" outlineLevel="0" collapsed="false">
      <c r="AN198" s="4"/>
      <c r="AO198" s="4"/>
      <c r="AP198" s="4"/>
      <c r="AR198" s="2"/>
      <c r="AS198" s="2"/>
      <c r="AT198" s="2"/>
    </row>
    <row r="199" customFormat="false" ht="11.25" hidden="false" customHeight="false" outlineLevel="0" collapsed="false">
      <c r="AN199" s="4"/>
      <c r="AO199" s="4"/>
      <c r="AP199" s="4"/>
      <c r="AR199" s="2"/>
      <c r="AS199" s="2"/>
      <c r="AT199" s="2"/>
    </row>
    <row r="200" customFormat="false" ht="11.25" hidden="false" customHeight="false" outlineLevel="0" collapsed="false">
      <c r="AN200" s="4"/>
      <c r="AO200" s="4"/>
      <c r="AP200" s="4"/>
      <c r="AR200" s="2"/>
      <c r="AS200" s="2"/>
      <c r="AT200" s="2"/>
    </row>
    <row r="201" customFormat="false" ht="11.25" hidden="false" customHeight="false" outlineLevel="0" collapsed="false">
      <c r="AN201" s="4"/>
      <c r="AO201" s="4"/>
      <c r="AP201" s="4"/>
      <c r="AR201" s="2"/>
      <c r="AS201" s="2"/>
      <c r="AT201" s="2"/>
    </row>
    <row r="202" customFormat="false" ht="11.25" hidden="false" customHeight="false" outlineLevel="0" collapsed="false">
      <c r="AN202" s="4"/>
      <c r="AO202" s="4"/>
      <c r="AP202" s="4"/>
      <c r="AR202" s="2"/>
      <c r="AS202" s="2"/>
      <c r="AT202" s="2"/>
    </row>
    <row r="203" customFormat="false" ht="11.25" hidden="false" customHeight="false" outlineLevel="0" collapsed="false">
      <c r="AN203" s="4"/>
      <c r="AO203" s="4"/>
      <c r="AP203" s="4"/>
      <c r="AR203" s="2"/>
      <c r="AS203" s="2"/>
      <c r="AT203" s="2"/>
    </row>
    <row r="204" customFormat="false" ht="11.25" hidden="false" customHeight="false" outlineLevel="0" collapsed="false">
      <c r="AN204" s="4"/>
      <c r="AO204" s="4"/>
      <c r="AP204" s="4"/>
      <c r="AR204" s="2"/>
      <c r="AS204" s="2"/>
      <c r="AT204" s="2"/>
    </row>
    <row r="205" customFormat="false" ht="11.25" hidden="false" customHeight="false" outlineLevel="0" collapsed="false">
      <c r="AN205" s="4"/>
      <c r="AO205" s="4"/>
      <c r="AP205" s="4"/>
      <c r="AR205" s="2"/>
      <c r="AS205" s="2"/>
      <c r="AT205" s="2"/>
    </row>
    <row r="206" customFormat="false" ht="11.25" hidden="false" customHeight="false" outlineLevel="0" collapsed="false">
      <c r="AN206" s="4"/>
      <c r="AO206" s="4"/>
      <c r="AP206" s="4"/>
      <c r="AR206" s="2"/>
      <c r="AS206" s="2"/>
      <c r="AT206" s="2"/>
    </row>
    <row r="207" customFormat="false" ht="11.25" hidden="false" customHeight="false" outlineLevel="0" collapsed="false">
      <c r="AN207" s="4"/>
      <c r="AO207" s="4"/>
      <c r="AP207" s="4"/>
      <c r="AR207" s="2"/>
      <c r="AS207" s="2"/>
      <c r="AT207" s="2"/>
    </row>
    <row r="208" customFormat="false" ht="11.25" hidden="false" customHeight="false" outlineLevel="0" collapsed="false">
      <c r="AN208" s="4"/>
      <c r="AO208" s="4"/>
      <c r="AP208" s="4"/>
      <c r="AR208" s="2"/>
      <c r="AS208" s="2"/>
      <c r="AT208" s="2"/>
    </row>
    <row r="209" customFormat="false" ht="11.25" hidden="false" customHeight="false" outlineLevel="0" collapsed="false">
      <c r="AN209" s="4"/>
      <c r="AO209" s="4"/>
      <c r="AP209" s="4"/>
      <c r="AR209" s="2"/>
      <c r="AS209" s="2"/>
      <c r="AT209" s="2"/>
    </row>
    <row r="210" customFormat="false" ht="11.25" hidden="false" customHeight="false" outlineLevel="0" collapsed="false">
      <c r="AN210" s="4"/>
      <c r="AO210" s="4"/>
      <c r="AP210" s="4"/>
      <c r="AR210" s="2"/>
      <c r="AS210" s="2"/>
      <c r="AT210" s="2"/>
    </row>
    <row r="211" customFormat="false" ht="11.25" hidden="false" customHeight="false" outlineLevel="0" collapsed="false">
      <c r="AN211" s="4"/>
      <c r="AO211" s="4"/>
      <c r="AP211" s="4"/>
      <c r="AR211" s="2"/>
      <c r="AS211" s="2"/>
      <c r="AT211" s="2"/>
    </row>
    <row r="212" customFormat="false" ht="11.25" hidden="false" customHeight="false" outlineLevel="0" collapsed="false">
      <c r="AN212" s="4"/>
      <c r="AO212" s="4"/>
      <c r="AP212" s="4"/>
      <c r="AR212" s="2"/>
      <c r="AS212" s="2"/>
      <c r="AT212" s="2"/>
    </row>
    <row r="213" customFormat="false" ht="11.25" hidden="false" customHeight="false" outlineLevel="0" collapsed="false">
      <c r="AN213" s="4"/>
      <c r="AO213" s="4"/>
      <c r="AP213" s="4"/>
      <c r="AR213" s="2"/>
      <c r="AS213" s="2"/>
      <c r="AT213" s="2"/>
    </row>
    <row r="214" customFormat="false" ht="11.25" hidden="false" customHeight="false" outlineLevel="0" collapsed="false">
      <c r="AN214" s="4"/>
      <c r="AO214" s="4"/>
      <c r="AP214" s="4"/>
      <c r="AR214" s="2"/>
      <c r="AS214" s="2"/>
      <c r="AT214" s="2"/>
    </row>
    <row r="215" customFormat="false" ht="11.25" hidden="false" customHeight="false" outlineLevel="0" collapsed="false">
      <c r="AN215" s="4"/>
      <c r="AO215" s="4"/>
      <c r="AP215" s="4"/>
      <c r="AR215" s="2"/>
      <c r="AS215" s="2"/>
      <c r="AT215" s="2"/>
    </row>
    <row r="216" customFormat="false" ht="11.25" hidden="false" customHeight="false" outlineLevel="0" collapsed="false">
      <c r="AN216" s="4"/>
      <c r="AO216" s="4"/>
      <c r="AP216" s="4"/>
      <c r="AR216" s="2"/>
      <c r="AS216" s="2"/>
      <c r="AT216" s="2"/>
    </row>
    <row r="217" customFormat="false" ht="11.25" hidden="false" customHeight="false" outlineLevel="0" collapsed="false">
      <c r="AN217" s="4"/>
      <c r="AO217" s="4"/>
      <c r="AP217" s="4"/>
      <c r="AR217" s="2"/>
      <c r="AS217" s="2"/>
      <c r="AT217" s="2"/>
    </row>
    <row r="218" customFormat="false" ht="11.25" hidden="false" customHeight="false" outlineLevel="0" collapsed="false">
      <c r="AN218" s="4"/>
      <c r="AO218" s="4"/>
      <c r="AP218" s="4"/>
      <c r="AR218" s="2"/>
      <c r="AS218" s="2"/>
      <c r="AT218" s="2"/>
    </row>
    <row r="219" customFormat="false" ht="11.25" hidden="false" customHeight="false" outlineLevel="0" collapsed="false">
      <c r="AN219" s="4"/>
      <c r="AO219" s="4"/>
      <c r="AP219" s="4"/>
      <c r="AR219" s="2"/>
      <c r="AS219" s="2"/>
      <c r="AT219" s="2"/>
    </row>
    <row r="220" customFormat="false" ht="11.25" hidden="false" customHeight="false" outlineLevel="0" collapsed="false">
      <c r="AN220" s="4"/>
      <c r="AO220" s="4"/>
      <c r="AP220" s="4"/>
      <c r="AR220" s="2"/>
      <c r="AS220" s="2"/>
      <c r="AT220" s="2"/>
    </row>
    <row r="221" customFormat="false" ht="11.25" hidden="false" customHeight="false" outlineLevel="0" collapsed="false">
      <c r="AN221" s="4"/>
      <c r="AO221" s="4"/>
      <c r="AP221" s="4"/>
      <c r="AR221" s="2"/>
      <c r="AS221" s="2"/>
      <c r="AT221" s="2"/>
    </row>
    <row r="222" customFormat="false" ht="11.25" hidden="false" customHeight="false" outlineLevel="0" collapsed="false">
      <c r="AN222" s="4"/>
      <c r="AO222" s="4"/>
      <c r="AP222" s="4"/>
      <c r="AR222" s="2"/>
      <c r="AS222" s="2"/>
      <c r="AT222" s="2"/>
    </row>
    <row r="223" customFormat="false" ht="11.25" hidden="false" customHeight="false" outlineLevel="0" collapsed="false">
      <c r="AN223" s="4"/>
      <c r="AO223" s="4"/>
      <c r="AP223" s="4"/>
      <c r="AR223" s="2"/>
      <c r="AS223" s="2"/>
      <c r="AT223" s="2"/>
    </row>
    <row r="224" customFormat="false" ht="11.25" hidden="false" customHeight="false" outlineLevel="0" collapsed="false">
      <c r="AN224" s="4"/>
      <c r="AO224" s="4"/>
      <c r="AP224" s="4"/>
      <c r="AR224" s="2"/>
      <c r="AS224" s="2"/>
      <c r="AT224" s="2"/>
    </row>
    <row r="225" customFormat="false" ht="11.25" hidden="false" customHeight="false" outlineLevel="0" collapsed="false">
      <c r="AN225" s="4"/>
      <c r="AO225" s="4"/>
      <c r="AP225" s="4"/>
      <c r="AR225" s="2"/>
      <c r="AS225" s="2"/>
      <c r="AT225" s="2"/>
    </row>
    <row r="226" customFormat="false" ht="11.25" hidden="false" customHeight="false" outlineLevel="0" collapsed="false">
      <c r="AN226" s="4"/>
      <c r="AO226" s="4"/>
      <c r="AP226" s="4"/>
      <c r="AR226" s="2"/>
      <c r="AS226" s="2"/>
      <c r="AT226" s="2"/>
    </row>
    <row r="227" customFormat="false" ht="11.25" hidden="false" customHeight="false" outlineLevel="0" collapsed="false">
      <c r="AN227" s="4"/>
      <c r="AO227" s="4"/>
      <c r="AP227" s="4"/>
      <c r="AR227" s="2"/>
      <c r="AS227" s="2"/>
      <c r="AT227" s="2"/>
    </row>
    <row r="228" customFormat="false" ht="11.25" hidden="false" customHeight="false" outlineLevel="0" collapsed="false">
      <c r="AN228" s="4"/>
      <c r="AO228" s="4"/>
      <c r="AP228" s="4"/>
      <c r="AR228" s="2"/>
      <c r="AS228" s="2"/>
      <c r="AT228" s="2"/>
    </row>
    <row r="229" customFormat="false" ht="11.25" hidden="false" customHeight="false" outlineLevel="0" collapsed="false">
      <c r="AN229" s="4"/>
      <c r="AO229" s="4"/>
      <c r="AP229" s="4"/>
      <c r="AR229" s="2"/>
      <c r="AS229" s="2"/>
      <c r="AT229" s="2"/>
    </row>
    <row r="230" customFormat="false" ht="11.25" hidden="false" customHeight="false" outlineLevel="0" collapsed="false">
      <c r="AN230" s="4"/>
      <c r="AO230" s="4"/>
      <c r="AP230" s="4"/>
      <c r="AR230" s="2"/>
      <c r="AS230" s="2"/>
      <c r="AT230" s="2"/>
    </row>
    <row r="231" customFormat="false" ht="11.25" hidden="false" customHeight="false" outlineLevel="0" collapsed="false">
      <c r="AN231" s="4"/>
      <c r="AO231" s="4"/>
      <c r="AP231" s="4"/>
      <c r="AR231" s="2"/>
      <c r="AS231" s="2"/>
      <c r="AT231" s="2"/>
    </row>
    <row r="232" customFormat="false" ht="11.25" hidden="false" customHeight="false" outlineLevel="0" collapsed="false">
      <c r="AN232" s="4"/>
      <c r="AO232" s="4"/>
      <c r="AP232" s="4"/>
      <c r="AR232" s="2"/>
      <c r="AS232" s="2"/>
      <c r="AT232" s="2"/>
    </row>
    <row r="233" customFormat="false" ht="11.25" hidden="false" customHeight="false" outlineLevel="0" collapsed="false">
      <c r="AN233" s="4"/>
      <c r="AO233" s="4"/>
      <c r="AP233" s="4"/>
      <c r="AR233" s="2"/>
      <c r="AS233" s="2"/>
      <c r="AT233" s="2"/>
    </row>
    <row r="234" customFormat="false" ht="11.25" hidden="false" customHeight="false" outlineLevel="0" collapsed="false">
      <c r="AN234" s="4"/>
      <c r="AO234" s="4"/>
      <c r="AP234" s="4"/>
      <c r="AR234" s="2"/>
      <c r="AS234" s="2"/>
      <c r="AT234" s="2"/>
    </row>
    <row r="235" customFormat="false" ht="11.25" hidden="false" customHeight="false" outlineLevel="0" collapsed="false">
      <c r="AN235" s="4"/>
      <c r="AO235" s="4"/>
      <c r="AP235" s="4"/>
      <c r="AR235" s="2"/>
      <c r="AS235" s="2"/>
      <c r="AT235" s="2"/>
    </row>
    <row r="236" customFormat="false" ht="11.25" hidden="false" customHeight="false" outlineLevel="0" collapsed="false">
      <c r="AN236" s="4"/>
      <c r="AO236" s="4"/>
      <c r="AP236" s="4"/>
      <c r="AR236" s="2"/>
      <c r="AS236" s="2"/>
      <c r="AT236" s="2"/>
    </row>
    <row r="237" customFormat="false" ht="11.25" hidden="false" customHeight="false" outlineLevel="0" collapsed="false">
      <c r="AN237" s="4"/>
      <c r="AO237" s="4"/>
      <c r="AP237" s="4"/>
      <c r="AR237" s="2"/>
      <c r="AS237" s="2"/>
      <c r="AT237" s="2"/>
    </row>
    <row r="238" customFormat="false" ht="11.25" hidden="false" customHeight="false" outlineLevel="0" collapsed="false">
      <c r="AN238" s="4"/>
      <c r="AO238" s="4"/>
      <c r="AP238" s="4"/>
      <c r="AR238" s="2"/>
      <c r="AS238" s="2"/>
      <c r="AT238" s="2"/>
    </row>
    <row r="239" customFormat="false" ht="11.25" hidden="false" customHeight="false" outlineLevel="0" collapsed="false">
      <c r="AN239" s="4"/>
      <c r="AO239" s="4"/>
      <c r="AP239" s="4"/>
      <c r="AR239" s="2"/>
      <c r="AS239" s="2"/>
      <c r="AT239" s="2"/>
    </row>
    <row r="240" customFormat="false" ht="11.25" hidden="false" customHeight="false" outlineLevel="0" collapsed="false">
      <c r="AN240" s="4"/>
      <c r="AO240" s="4"/>
      <c r="AP240" s="4"/>
      <c r="AR240" s="2"/>
      <c r="AS240" s="2"/>
      <c r="AT240" s="2"/>
    </row>
    <row r="241" customFormat="false" ht="11.25" hidden="false" customHeight="false" outlineLevel="0" collapsed="false">
      <c r="AN241" s="4"/>
      <c r="AO241" s="4"/>
      <c r="AP241" s="4"/>
      <c r="AR241" s="2"/>
      <c r="AS241" s="2"/>
      <c r="AT241" s="2"/>
    </row>
    <row r="242" customFormat="false" ht="11.25" hidden="false" customHeight="false" outlineLevel="0" collapsed="false">
      <c r="AN242" s="4"/>
      <c r="AO242" s="4"/>
      <c r="AP242" s="4"/>
      <c r="AR242" s="2"/>
      <c r="AS242" s="2"/>
      <c r="AT242" s="2"/>
    </row>
    <row r="243" customFormat="false" ht="11.25" hidden="false" customHeight="false" outlineLevel="0" collapsed="false">
      <c r="AN243" s="4"/>
      <c r="AO243" s="4"/>
      <c r="AP243" s="4"/>
      <c r="AR243" s="2"/>
      <c r="AS243" s="2"/>
      <c r="AT243" s="2"/>
    </row>
    <row r="244" customFormat="false" ht="11.25" hidden="false" customHeight="false" outlineLevel="0" collapsed="false">
      <c r="AN244" s="4"/>
      <c r="AO244" s="4"/>
      <c r="AP244" s="4"/>
      <c r="AR244" s="2"/>
      <c r="AS244" s="2"/>
      <c r="AT244" s="2"/>
    </row>
    <row r="245" customFormat="false" ht="11.25" hidden="false" customHeight="false" outlineLevel="0" collapsed="false">
      <c r="AN245" s="4"/>
      <c r="AO245" s="4"/>
      <c r="AP245" s="4"/>
      <c r="AR245" s="2"/>
      <c r="AS245" s="2"/>
      <c r="AT245" s="2"/>
    </row>
    <row r="246" customFormat="false" ht="11.25" hidden="false" customHeight="false" outlineLevel="0" collapsed="false">
      <c r="AN246" s="4"/>
      <c r="AO246" s="4"/>
      <c r="AP246" s="4"/>
      <c r="AR246" s="2"/>
      <c r="AS246" s="2"/>
      <c r="AT246" s="2"/>
    </row>
    <row r="247" customFormat="false" ht="11.25" hidden="false" customHeight="false" outlineLevel="0" collapsed="false">
      <c r="AN247" s="4"/>
      <c r="AO247" s="4"/>
      <c r="AP247" s="4"/>
      <c r="AR247" s="2"/>
      <c r="AS247" s="2"/>
      <c r="AT247" s="2"/>
    </row>
    <row r="248" customFormat="false" ht="11.25" hidden="false" customHeight="false" outlineLevel="0" collapsed="false">
      <c r="AN248" s="4"/>
      <c r="AO248" s="4"/>
      <c r="AP248" s="4"/>
      <c r="AR248" s="2"/>
      <c r="AS248" s="2"/>
      <c r="AT248" s="2"/>
    </row>
    <row r="249" customFormat="false" ht="11.25" hidden="false" customHeight="false" outlineLevel="0" collapsed="false">
      <c r="AN249" s="4"/>
      <c r="AO249" s="4"/>
      <c r="AP249" s="4"/>
      <c r="AR249" s="2"/>
      <c r="AS249" s="2"/>
      <c r="AT249" s="2"/>
    </row>
    <row r="250" customFormat="false" ht="11.25" hidden="false" customHeight="false" outlineLevel="0" collapsed="false">
      <c r="AN250" s="4"/>
      <c r="AO250" s="4"/>
      <c r="AP250" s="4"/>
      <c r="AR250" s="2"/>
      <c r="AS250" s="2"/>
      <c r="AT250" s="2"/>
    </row>
    <row r="251" customFormat="false" ht="11.25" hidden="false" customHeight="false" outlineLevel="0" collapsed="false">
      <c r="AN251" s="4"/>
      <c r="AO251" s="4"/>
      <c r="AP251" s="4"/>
      <c r="AR251" s="2"/>
      <c r="AS251" s="2"/>
      <c r="AT251" s="2"/>
    </row>
    <row r="252" customFormat="false" ht="11.25" hidden="false" customHeight="false" outlineLevel="0" collapsed="false">
      <c r="AN252" s="4"/>
      <c r="AO252" s="4"/>
      <c r="AP252" s="4"/>
      <c r="AR252" s="2"/>
      <c r="AS252" s="2"/>
      <c r="AT252" s="2"/>
    </row>
    <row r="253" customFormat="false" ht="11.25" hidden="false" customHeight="false" outlineLevel="0" collapsed="false">
      <c r="AN253" s="4"/>
      <c r="AO253" s="4"/>
      <c r="AP253" s="4"/>
      <c r="AR253" s="2"/>
      <c r="AS253" s="2"/>
      <c r="AT253" s="2"/>
    </row>
    <row r="254" customFormat="false" ht="11.25" hidden="false" customHeight="false" outlineLevel="0" collapsed="false">
      <c r="AN254" s="4"/>
      <c r="AO254" s="4"/>
      <c r="AP254" s="4"/>
      <c r="AR254" s="2"/>
      <c r="AS254" s="2"/>
      <c r="AT254" s="2"/>
    </row>
    <row r="255" customFormat="false" ht="11.25" hidden="false" customHeight="false" outlineLevel="0" collapsed="false">
      <c r="AN255" s="4"/>
      <c r="AO255" s="4"/>
      <c r="AP255" s="4"/>
      <c r="AR255" s="2"/>
      <c r="AS255" s="2"/>
      <c r="AT255" s="2"/>
    </row>
    <row r="256" customFormat="false" ht="11.25" hidden="false" customHeight="false" outlineLevel="0" collapsed="false">
      <c r="AN256" s="4"/>
      <c r="AO256" s="4"/>
      <c r="AP256" s="4"/>
      <c r="AR256" s="2"/>
      <c r="AS256" s="2"/>
      <c r="AT256" s="2"/>
    </row>
    <row r="257" customFormat="false" ht="11.25" hidden="false" customHeight="false" outlineLevel="0" collapsed="false">
      <c r="AN257" s="4"/>
      <c r="AO257" s="4"/>
      <c r="AP257" s="4"/>
      <c r="AR257" s="2"/>
      <c r="AS257" s="2"/>
      <c r="AT257" s="2"/>
    </row>
    <row r="258" customFormat="false" ht="11.25" hidden="false" customHeight="false" outlineLevel="0" collapsed="false">
      <c r="AN258" s="4"/>
      <c r="AO258" s="4"/>
      <c r="AP258" s="4"/>
      <c r="AR258" s="2"/>
      <c r="AS258" s="2"/>
      <c r="AT258" s="2"/>
    </row>
    <row r="259" customFormat="false" ht="11.25" hidden="false" customHeight="false" outlineLevel="0" collapsed="false">
      <c r="AN259" s="4"/>
      <c r="AO259" s="4"/>
      <c r="AP259" s="4"/>
      <c r="AR259" s="2"/>
      <c r="AS259" s="2"/>
      <c r="AT259" s="2"/>
    </row>
    <row r="260" customFormat="false" ht="11.25" hidden="false" customHeight="false" outlineLevel="0" collapsed="false">
      <c r="AN260" s="4"/>
      <c r="AO260" s="4"/>
      <c r="AP260" s="4"/>
      <c r="AR260" s="2"/>
      <c r="AS260" s="2"/>
      <c r="AT260" s="2"/>
    </row>
    <row r="261" customFormat="false" ht="11.25" hidden="false" customHeight="false" outlineLevel="0" collapsed="false">
      <c r="AN261" s="4"/>
      <c r="AO261" s="4"/>
      <c r="AP261" s="4"/>
      <c r="AR261" s="2"/>
      <c r="AS261" s="2"/>
      <c r="AT261" s="2"/>
    </row>
    <row r="262" customFormat="false" ht="11.25" hidden="false" customHeight="false" outlineLevel="0" collapsed="false">
      <c r="AN262" s="4"/>
      <c r="AO262" s="4"/>
      <c r="AP262" s="4"/>
      <c r="AR262" s="2"/>
      <c r="AS262" s="2"/>
      <c r="AT262" s="2"/>
    </row>
    <row r="263" customFormat="false" ht="11.25" hidden="false" customHeight="false" outlineLevel="0" collapsed="false">
      <c r="AN263" s="4"/>
      <c r="AO263" s="4"/>
      <c r="AP263" s="4"/>
      <c r="AR263" s="2"/>
      <c r="AS263" s="2"/>
      <c r="AT263" s="2"/>
    </row>
    <row r="264" customFormat="false" ht="11.25" hidden="false" customHeight="false" outlineLevel="0" collapsed="false">
      <c r="AN264" s="4"/>
      <c r="AO264" s="4"/>
      <c r="AP264" s="4"/>
      <c r="AR264" s="2"/>
      <c r="AS264" s="2"/>
      <c r="AT264" s="2"/>
    </row>
    <row r="265" customFormat="false" ht="11.25" hidden="false" customHeight="false" outlineLevel="0" collapsed="false">
      <c r="AN265" s="4"/>
      <c r="AO265" s="4"/>
      <c r="AP265" s="4"/>
      <c r="AR265" s="2"/>
      <c r="AS265" s="2"/>
      <c r="AT265" s="2"/>
    </row>
    <row r="266" customFormat="false" ht="11.25" hidden="false" customHeight="false" outlineLevel="0" collapsed="false">
      <c r="AN266" s="4"/>
      <c r="AO266" s="4"/>
      <c r="AP266" s="4"/>
      <c r="AR266" s="2"/>
      <c r="AS266" s="2"/>
      <c r="AT266" s="2"/>
    </row>
    <row r="267" customFormat="false" ht="11.25" hidden="false" customHeight="false" outlineLevel="0" collapsed="false">
      <c r="AN267" s="4"/>
      <c r="AO267" s="4"/>
      <c r="AP267" s="4"/>
      <c r="AR267" s="2"/>
      <c r="AS267" s="2"/>
      <c r="AT267" s="2"/>
    </row>
    <row r="268" customFormat="false" ht="11.25" hidden="false" customHeight="false" outlineLevel="0" collapsed="false">
      <c r="AN268" s="4"/>
      <c r="AO268" s="4"/>
      <c r="AP268" s="4"/>
      <c r="AR268" s="2"/>
      <c r="AS268" s="2"/>
      <c r="AT268" s="2"/>
    </row>
    <row r="269" customFormat="false" ht="11.25" hidden="false" customHeight="false" outlineLevel="0" collapsed="false">
      <c r="AN269" s="4"/>
      <c r="AO269" s="4"/>
      <c r="AP269" s="4"/>
      <c r="AR269" s="2"/>
      <c r="AS269" s="2"/>
      <c r="AT269" s="2"/>
    </row>
    <row r="270" customFormat="false" ht="11.25" hidden="false" customHeight="false" outlineLevel="0" collapsed="false">
      <c r="AN270" s="4"/>
      <c r="AO270" s="4"/>
      <c r="AP270" s="4"/>
      <c r="AR270" s="2"/>
      <c r="AS270" s="2"/>
      <c r="AT270" s="2"/>
    </row>
    <row r="271" customFormat="false" ht="11.25" hidden="false" customHeight="false" outlineLevel="0" collapsed="false">
      <c r="AN271" s="4"/>
      <c r="AO271" s="4"/>
      <c r="AP271" s="4"/>
      <c r="AR271" s="2"/>
      <c r="AS271" s="2"/>
      <c r="AT271" s="2"/>
    </row>
    <row r="272" customFormat="false" ht="11.25" hidden="false" customHeight="false" outlineLevel="0" collapsed="false">
      <c r="AN272" s="4"/>
      <c r="AO272" s="4"/>
      <c r="AP272" s="4"/>
      <c r="AR272" s="2"/>
      <c r="AS272" s="2"/>
      <c r="AT272" s="2"/>
    </row>
    <row r="273" customFormat="false" ht="11.25" hidden="false" customHeight="false" outlineLevel="0" collapsed="false">
      <c r="AN273" s="4"/>
      <c r="AO273" s="4"/>
      <c r="AP273" s="4"/>
      <c r="AR273" s="2"/>
      <c r="AS273" s="2"/>
      <c r="AT273" s="2"/>
    </row>
    <row r="274" customFormat="false" ht="11.25" hidden="false" customHeight="false" outlineLevel="0" collapsed="false">
      <c r="AN274" s="4"/>
      <c r="AO274" s="4"/>
      <c r="AP274" s="4"/>
      <c r="AR274" s="2"/>
      <c r="AS274" s="2"/>
      <c r="AT274" s="2"/>
    </row>
    <row r="275" customFormat="false" ht="11.25" hidden="false" customHeight="false" outlineLevel="0" collapsed="false">
      <c r="AN275" s="4"/>
      <c r="AO275" s="4"/>
      <c r="AP275" s="4"/>
      <c r="AR275" s="2"/>
      <c r="AS275" s="2"/>
      <c r="AT275" s="2"/>
    </row>
    <row r="276" customFormat="false" ht="11.25" hidden="false" customHeight="false" outlineLevel="0" collapsed="false">
      <c r="AN276" s="4"/>
      <c r="AO276" s="4"/>
      <c r="AP276" s="4"/>
      <c r="AR276" s="2"/>
      <c r="AS276" s="2"/>
      <c r="AT276" s="2"/>
    </row>
    <row r="277" customFormat="false" ht="11.25" hidden="false" customHeight="false" outlineLevel="0" collapsed="false">
      <c r="AN277" s="4"/>
      <c r="AO277" s="4"/>
      <c r="AP277" s="4"/>
      <c r="AR277" s="2"/>
      <c r="AS277" s="2"/>
      <c r="AT277" s="2"/>
    </row>
    <row r="278" customFormat="false" ht="11.25" hidden="false" customHeight="false" outlineLevel="0" collapsed="false">
      <c r="AN278" s="4"/>
      <c r="AO278" s="4"/>
      <c r="AP278" s="4"/>
      <c r="AR278" s="2"/>
      <c r="AS278" s="2"/>
      <c r="AT278" s="2"/>
    </row>
    <row r="279" customFormat="false" ht="11.25" hidden="false" customHeight="false" outlineLevel="0" collapsed="false">
      <c r="AN279" s="4"/>
      <c r="AO279" s="4"/>
      <c r="AP279" s="4"/>
      <c r="AR279" s="2"/>
      <c r="AS279" s="2"/>
      <c r="AT279" s="2"/>
    </row>
    <row r="280" customFormat="false" ht="11.25" hidden="false" customHeight="false" outlineLevel="0" collapsed="false">
      <c r="AN280" s="4"/>
      <c r="AO280" s="4"/>
      <c r="AP280" s="4"/>
      <c r="AR280" s="2"/>
      <c r="AS280" s="2"/>
      <c r="AT280" s="2"/>
    </row>
    <row r="281" customFormat="false" ht="11.25" hidden="false" customHeight="false" outlineLevel="0" collapsed="false">
      <c r="AN281" s="4"/>
      <c r="AO281" s="4"/>
      <c r="AP281" s="4"/>
      <c r="AR281" s="2"/>
      <c r="AS281" s="2"/>
      <c r="AT281" s="2"/>
    </row>
    <row r="282" customFormat="false" ht="11.25" hidden="false" customHeight="false" outlineLevel="0" collapsed="false">
      <c r="AN282" s="4"/>
      <c r="AO282" s="4"/>
      <c r="AP282" s="4"/>
      <c r="AR282" s="2"/>
      <c r="AS282" s="2"/>
      <c r="AT282" s="2"/>
    </row>
    <row r="283" customFormat="false" ht="11.25" hidden="false" customHeight="false" outlineLevel="0" collapsed="false">
      <c r="AN283" s="4"/>
      <c r="AO283" s="4"/>
      <c r="AP283" s="4"/>
      <c r="AR283" s="2"/>
      <c r="AS283" s="2"/>
      <c r="AT283" s="2"/>
    </row>
    <row r="284" customFormat="false" ht="11.25" hidden="false" customHeight="false" outlineLevel="0" collapsed="false">
      <c r="AN284" s="4"/>
      <c r="AO284" s="4"/>
      <c r="AP284" s="4"/>
      <c r="AR284" s="2"/>
      <c r="AS284" s="2"/>
      <c r="AT284" s="2"/>
    </row>
    <row r="285" customFormat="false" ht="11.25" hidden="false" customHeight="false" outlineLevel="0" collapsed="false">
      <c r="AN285" s="4"/>
      <c r="AO285" s="4"/>
      <c r="AP285" s="4"/>
      <c r="AR285" s="2"/>
      <c r="AS285" s="2"/>
      <c r="AT285" s="2"/>
    </row>
    <row r="286" customFormat="false" ht="11.25" hidden="false" customHeight="false" outlineLevel="0" collapsed="false">
      <c r="AN286" s="4"/>
      <c r="AO286" s="4"/>
      <c r="AP286" s="4"/>
      <c r="AR286" s="2"/>
      <c r="AS286" s="2"/>
      <c r="AT286" s="2"/>
    </row>
    <row r="287" customFormat="false" ht="11.25" hidden="false" customHeight="false" outlineLevel="0" collapsed="false">
      <c r="AN287" s="4"/>
      <c r="AO287" s="4"/>
      <c r="AP287" s="4"/>
      <c r="AR287" s="2"/>
      <c r="AS287" s="2"/>
      <c r="AT287" s="2"/>
    </row>
    <row r="288" customFormat="false" ht="11.25" hidden="false" customHeight="false" outlineLevel="0" collapsed="false">
      <c r="AN288" s="4"/>
      <c r="AO288" s="4"/>
      <c r="AP288" s="4"/>
      <c r="AR288" s="2"/>
      <c r="AS288" s="2"/>
      <c r="AT288" s="2"/>
    </row>
    <row r="289" customFormat="false" ht="11.25" hidden="false" customHeight="false" outlineLevel="0" collapsed="false">
      <c r="AN289" s="4"/>
      <c r="AO289" s="4"/>
      <c r="AP289" s="4"/>
      <c r="AR289" s="2"/>
      <c r="AS289" s="2"/>
      <c r="AT289" s="2"/>
    </row>
    <row r="290" customFormat="false" ht="11.25" hidden="false" customHeight="false" outlineLevel="0" collapsed="false">
      <c r="AN290" s="4"/>
      <c r="AO290" s="4"/>
      <c r="AP290" s="4"/>
      <c r="AR290" s="2"/>
      <c r="AS290" s="2"/>
      <c r="AT290" s="2"/>
    </row>
    <row r="291" customFormat="false" ht="11.25" hidden="false" customHeight="false" outlineLevel="0" collapsed="false">
      <c r="AN291" s="4"/>
      <c r="AO291" s="4"/>
      <c r="AP291" s="4"/>
      <c r="AR291" s="2"/>
      <c r="AS291" s="2"/>
      <c r="AT291" s="2"/>
    </row>
    <row r="292" customFormat="false" ht="11.25" hidden="false" customHeight="false" outlineLevel="0" collapsed="false">
      <c r="AN292" s="4"/>
      <c r="AO292" s="4"/>
      <c r="AP292" s="4"/>
      <c r="AR292" s="2"/>
      <c r="AS292" s="2"/>
      <c r="AT292" s="2"/>
    </row>
    <row r="293" customFormat="false" ht="11.25" hidden="false" customHeight="false" outlineLevel="0" collapsed="false">
      <c r="AN293" s="4"/>
      <c r="AO293" s="4"/>
      <c r="AP293" s="4"/>
      <c r="AR293" s="2"/>
      <c r="AS293" s="2"/>
      <c r="AT293" s="2"/>
    </row>
    <row r="294" customFormat="false" ht="11.25" hidden="false" customHeight="false" outlineLevel="0" collapsed="false">
      <c r="AN294" s="4"/>
      <c r="AO294" s="4"/>
      <c r="AP294" s="4"/>
      <c r="AR294" s="2"/>
      <c r="AS294" s="2"/>
      <c r="AT294" s="2"/>
    </row>
    <row r="295" customFormat="false" ht="11.25" hidden="false" customHeight="false" outlineLevel="0" collapsed="false">
      <c r="AN295" s="4"/>
      <c r="AO295" s="4"/>
      <c r="AP295" s="4"/>
      <c r="AR295" s="2"/>
      <c r="AS295" s="2"/>
      <c r="AT295" s="2"/>
    </row>
    <row r="296" customFormat="false" ht="11.25" hidden="false" customHeight="false" outlineLevel="0" collapsed="false">
      <c r="AN296" s="4"/>
      <c r="AO296" s="4"/>
      <c r="AP296" s="4"/>
      <c r="AR296" s="2"/>
      <c r="AS296" s="2"/>
      <c r="AT296" s="2"/>
    </row>
    <row r="297" customFormat="false" ht="11.25" hidden="false" customHeight="false" outlineLevel="0" collapsed="false">
      <c r="AN297" s="4"/>
      <c r="AO297" s="4"/>
      <c r="AP297" s="4"/>
      <c r="AR297" s="2"/>
      <c r="AS297" s="2"/>
      <c r="AT297" s="2"/>
    </row>
    <row r="298" customFormat="false" ht="11.25" hidden="false" customHeight="false" outlineLevel="0" collapsed="false">
      <c r="AN298" s="4"/>
      <c r="AO298" s="4"/>
      <c r="AP298" s="4"/>
      <c r="AR298" s="2"/>
      <c r="AS298" s="2"/>
      <c r="AT298" s="2"/>
    </row>
    <row r="299" customFormat="false" ht="11.25" hidden="false" customHeight="false" outlineLevel="0" collapsed="false">
      <c r="AN299" s="4"/>
      <c r="AO299" s="4"/>
      <c r="AP299" s="4"/>
      <c r="AR299" s="2"/>
      <c r="AS299" s="2"/>
      <c r="AT299" s="2"/>
    </row>
    <row r="300" customFormat="false" ht="11.25" hidden="false" customHeight="false" outlineLevel="0" collapsed="false">
      <c r="AN300" s="4"/>
      <c r="AO300" s="4"/>
      <c r="AP300" s="4"/>
      <c r="AR300" s="2"/>
      <c r="AS300" s="2"/>
      <c r="AT300" s="2"/>
    </row>
    <row r="301" customFormat="false" ht="11.25" hidden="false" customHeight="false" outlineLevel="0" collapsed="false">
      <c r="AN301" s="4"/>
      <c r="AO301" s="4"/>
      <c r="AP301" s="4"/>
      <c r="AR301" s="2"/>
      <c r="AS301" s="2"/>
      <c r="AT301" s="2"/>
    </row>
    <row r="302" customFormat="false" ht="11.25" hidden="false" customHeight="false" outlineLevel="0" collapsed="false">
      <c r="AN302" s="4"/>
      <c r="AO302" s="4"/>
      <c r="AP302" s="4"/>
      <c r="AR302" s="2"/>
      <c r="AS302" s="2"/>
      <c r="AT302" s="2"/>
    </row>
    <row r="303" customFormat="false" ht="11.25" hidden="false" customHeight="false" outlineLevel="0" collapsed="false">
      <c r="AN303" s="4"/>
      <c r="AO303" s="4"/>
      <c r="AP303" s="4"/>
      <c r="AR303" s="2"/>
      <c r="AS303" s="2"/>
      <c r="AT303" s="2"/>
    </row>
    <row r="304" customFormat="false" ht="11.25" hidden="false" customHeight="false" outlineLevel="0" collapsed="false">
      <c r="AN304" s="4"/>
      <c r="AO304" s="4"/>
      <c r="AP304" s="4"/>
      <c r="AR304" s="2"/>
      <c r="AS304" s="2"/>
      <c r="AT304" s="2"/>
    </row>
    <row r="305" customFormat="false" ht="11.25" hidden="false" customHeight="false" outlineLevel="0" collapsed="false">
      <c r="AN305" s="4"/>
      <c r="AO305" s="4"/>
      <c r="AP305" s="4"/>
      <c r="AR305" s="2"/>
      <c r="AS305" s="2"/>
      <c r="AT305" s="2"/>
    </row>
    <row r="306" customFormat="false" ht="11.25" hidden="false" customHeight="false" outlineLevel="0" collapsed="false">
      <c r="AN306" s="4"/>
      <c r="AO306" s="4"/>
      <c r="AP306" s="4"/>
      <c r="AR306" s="2"/>
      <c r="AS306" s="2"/>
      <c r="AT306" s="2"/>
    </row>
    <row r="307" customFormat="false" ht="11.25" hidden="false" customHeight="false" outlineLevel="0" collapsed="false">
      <c r="AN307" s="4"/>
      <c r="AO307" s="4"/>
      <c r="AP307" s="4"/>
      <c r="AR307" s="2"/>
      <c r="AS307" s="2"/>
      <c r="AT307" s="2"/>
    </row>
    <row r="308" customFormat="false" ht="11.25" hidden="false" customHeight="false" outlineLevel="0" collapsed="false">
      <c r="AN308" s="4"/>
      <c r="AO308" s="4"/>
      <c r="AP308" s="4"/>
      <c r="AR308" s="2"/>
      <c r="AS308" s="2"/>
      <c r="AT308" s="2"/>
    </row>
    <row r="309" customFormat="false" ht="11.25" hidden="false" customHeight="false" outlineLevel="0" collapsed="false">
      <c r="AN309" s="4"/>
      <c r="AO309" s="4"/>
      <c r="AP309" s="4"/>
      <c r="AR309" s="2"/>
      <c r="AS309" s="2"/>
      <c r="AT309" s="2"/>
    </row>
    <row r="310" customFormat="false" ht="11.25" hidden="false" customHeight="false" outlineLevel="0" collapsed="false">
      <c r="AN310" s="4"/>
      <c r="AO310" s="4"/>
      <c r="AP310" s="4"/>
      <c r="AR310" s="2"/>
      <c r="AS310" s="2"/>
      <c r="AT310" s="2"/>
    </row>
    <row r="311" customFormat="false" ht="11.25" hidden="false" customHeight="false" outlineLevel="0" collapsed="false">
      <c r="AN311" s="4"/>
      <c r="AO311" s="4"/>
      <c r="AP311" s="4"/>
      <c r="AR311" s="2"/>
      <c r="AS311" s="2"/>
      <c r="AT311" s="2"/>
    </row>
    <row r="312" customFormat="false" ht="11.25" hidden="false" customHeight="false" outlineLevel="0" collapsed="false">
      <c r="AN312" s="4"/>
      <c r="AO312" s="4"/>
      <c r="AP312" s="4"/>
      <c r="AR312" s="2"/>
      <c r="AS312" s="2"/>
      <c r="AT312" s="2"/>
    </row>
    <row r="313" customFormat="false" ht="11.25" hidden="false" customHeight="false" outlineLevel="0" collapsed="false">
      <c r="AN313" s="4"/>
      <c r="AO313" s="4"/>
      <c r="AP313" s="4"/>
      <c r="AR313" s="2"/>
      <c r="AS313" s="2"/>
      <c r="AT313" s="2"/>
    </row>
    <row r="314" customFormat="false" ht="11.25" hidden="false" customHeight="false" outlineLevel="0" collapsed="false">
      <c r="AN314" s="4"/>
      <c r="AO314" s="4"/>
      <c r="AP314" s="4"/>
      <c r="AR314" s="2"/>
      <c r="AS314" s="2"/>
      <c r="AT314" s="2"/>
    </row>
    <row r="315" customFormat="false" ht="11.25" hidden="false" customHeight="false" outlineLevel="0" collapsed="false">
      <c r="AN315" s="4"/>
      <c r="AO315" s="4"/>
      <c r="AP315" s="4"/>
      <c r="AR315" s="2"/>
      <c r="AS315" s="2"/>
      <c r="AT315" s="2"/>
    </row>
    <row r="316" customFormat="false" ht="11.25" hidden="false" customHeight="false" outlineLevel="0" collapsed="false">
      <c r="AN316" s="4"/>
      <c r="AO316" s="4"/>
      <c r="AP316" s="4"/>
      <c r="AR316" s="2"/>
      <c r="AS316" s="2"/>
      <c r="AT316" s="2"/>
    </row>
    <row r="317" customFormat="false" ht="11.25" hidden="false" customHeight="false" outlineLevel="0" collapsed="false">
      <c r="AN317" s="4"/>
      <c r="AO317" s="4"/>
      <c r="AP317" s="4"/>
      <c r="AR317" s="2"/>
      <c r="AS317" s="2"/>
      <c r="AT317" s="2"/>
    </row>
    <row r="318" customFormat="false" ht="11.25" hidden="false" customHeight="false" outlineLevel="0" collapsed="false">
      <c r="AN318" s="4"/>
      <c r="AO318" s="4"/>
      <c r="AP318" s="4"/>
      <c r="AR318" s="2"/>
      <c r="AS318" s="2"/>
      <c r="AT318" s="2"/>
    </row>
    <row r="319" customFormat="false" ht="11.25" hidden="false" customHeight="false" outlineLevel="0" collapsed="false">
      <c r="AN319" s="4"/>
      <c r="AO319" s="4"/>
      <c r="AP319" s="4"/>
      <c r="AR319" s="2"/>
      <c r="AS319" s="2"/>
      <c r="AT319" s="2"/>
    </row>
    <row r="320" customFormat="false" ht="11.25" hidden="false" customHeight="false" outlineLevel="0" collapsed="false">
      <c r="AN320" s="4"/>
      <c r="AO320" s="4"/>
      <c r="AP320" s="4"/>
      <c r="AR320" s="2"/>
      <c r="AS320" s="2"/>
      <c r="AT320" s="2"/>
    </row>
    <row r="321" customFormat="false" ht="11.25" hidden="false" customHeight="false" outlineLevel="0" collapsed="false">
      <c r="AN321" s="4"/>
      <c r="AO321" s="4"/>
      <c r="AP321" s="4"/>
      <c r="AR321" s="2"/>
      <c r="AS321" s="2"/>
      <c r="AT321" s="2"/>
    </row>
    <row r="322" customFormat="false" ht="11.25" hidden="false" customHeight="false" outlineLevel="0" collapsed="false">
      <c r="AN322" s="4"/>
      <c r="AO322" s="4"/>
      <c r="AP322" s="4"/>
      <c r="AR322" s="2"/>
      <c r="AS322" s="2"/>
      <c r="AT322" s="2"/>
    </row>
    <row r="323" customFormat="false" ht="11.25" hidden="false" customHeight="false" outlineLevel="0" collapsed="false">
      <c r="AN323" s="4"/>
      <c r="AO323" s="4"/>
      <c r="AP323" s="4"/>
      <c r="AR323" s="2"/>
      <c r="AS323" s="2"/>
      <c r="AT323" s="2"/>
    </row>
    <row r="324" customFormat="false" ht="11.25" hidden="false" customHeight="false" outlineLevel="0" collapsed="false">
      <c r="AN324" s="4"/>
      <c r="AO324" s="4"/>
      <c r="AP324" s="4"/>
      <c r="AR324" s="2"/>
      <c r="AS324" s="2"/>
      <c r="AT324" s="2"/>
    </row>
    <row r="325" customFormat="false" ht="11.25" hidden="false" customHeight="false" outlineLevel="0" collapsed="false">
      <c r="AN325" s="4"/>
      <c r="AO325" s="4"/>
      <c r="AP325" s="4"/>
      <c r="AR325" s="2"/>
      <c r="AS325" s="2"/>
      <c r="AT325" s="2"/>
    </row>
    <row r="326" customFormat="false" ht="11.25" hidden="false" customHeight="false" outlineLevel="0" collapsed="false">
      <c r="AN326" s="4"/>
      <c r="AO326" s="4"/>
      <c r="AP326" s="4"/>
      <c r="AR326" s="2"/>
      <c r="AS326" s="2"/>
      <c r="AT326" s="2"/>
    </row>
    <row r="327" customFormat="false" ht="11.25" hidden="false" customHeight="false" outlineLevel="0" collapsed="false">
      <c r="AN327" s="4"/>
      <c r="AO327" s="4"/>
      <c r="AP327" s="4"/>
      <c r="AR327" s="2"/>
      <c r="AS327" s="2"/>
      <c r="AT327" s="2"/>
    </row>
    <row r="328" customFormat="false" ht="11.25" hidden="false" customHeight="false" outlineLevel="0" collapsed="false">
      <c r="AN328" s="4"/>
      <c r="AO328" s="4"/>
      <c r="AP328" s="4"/>
      <c r="AR328" s="2"/>
      <c r="AS328" s="2"/>
      <c r="AT328" s="2"/>
    </row>
    <row r="329" customFormat="false" ht="11.25" hidden="false" customHeight="false" outlineLevel="0" collapsed="false">
      <c r="AN329" s="4"/>
      <c r="AO329" s="4"/>
      <c r="AP329" s="4"/>
      <c r="AR329" s="2"/>
      <c r="AS329" s="2"/>
      <c r="AT329" s="2"/>
    </row>
    <row r="330" customFormat="false" ht="11.25" hidden="false" customHeight="false" outlineLevel="0" collapsed="false">
      <c r="AN330" s="4"/>
      <c r="AO330" s="4"/>
      <c r="AP330" s="4"/>
      <c r="AR330" s="2"/>
      <c r="AS330" s="2"/>
      <c r="AT330" s="2"/>
    </row>
    <row r="331" customFormat="false" ht="11.25" hidden="false" customHeight="false" outlineLevel="0" collapsed="false">
      <c r="AN331" s="4"/>
      <c r="AO331" s="4"/>
      <c r="AP331" s="4"/>
      <c r="AR331" s="2"/>
      <c r="AS331" s="2"/>
      <c r="AT331" s="2"/>
    </row>
    <row r="332" customFormat="false" ht="11.25" hidden="false" customHeight="false" outlineLevel="0" collapsed="false">
      <c r="AN332" s="4"/>
      <c r="AO332" s="4"/>
      <c r="AP332" s="4"/>
      <c r="AR332" s="2"/>
      <c r="AS332" s="2"/>
      <c r="AT332" s="2"/>
    </row>
    <row r="333" customFormat="false" ht="11.25" hidden="false" customHeight="false" outlineLevel="0" collapsed="false">
      <c r="AN333" s="4"/>
      <c r="AO333" s="4"/>
      <c r="AP333" s="4"/>
      <c r="AR333" s="2"/>
      <c r="AS333" s="2"/>
      <c r="AT333" s="2"/>
    </row>
    <row r="334" customFormat="false" ht="11.25" hidden="false" customHeight="false" outlineLevel="0" collapsed="false">
      <c r="AN334" s="4"/>
      <c r="AO334" s="4"/>
      <c r="AP334" s="4"/>
      <c r="AR334" s="2"/>
      <c r="AS334" s="2"/>
      <c r="AT334" s="2"/>
    </row>
    <row r="335" customFormat="false" ht="11.25" hidden="false" customHeight="false" outlineLevel="0" collapsed="false">
      <c r="AN335" s="4"/>
      <c r="AO335" s="4"/>
      <c r="AP335" s="4"/>
      <c r="AR335" s="2"/>
      <c r="AS335" s="2"/>
      <c r="AT335" s="2"/>
    </row>
    <row r="336" customFormat="false" ht="11.25" hidden="false" customHeight="false" outlineLevel="0" collapsed="false">
      <c r="AN336" s="4"/>
      <c r="AO336" s="4"/>
      <c r="AP336" s="4"/>
      <c r="AR336" s="2"/>
      <c r="AS336" s="2"/>
      <c r="AT336" s="2"/>
    </row>
    <row r="337" customFormat="false" ht="11.25" hidden="false" customHeight="false" outlineLevel="0" collapsed="false">
      <c r="AN337" s="4"/>
      <c r="AO337" s="4"/>
      <c r="AP337" s="4"/>
      <c r="AR337" s="2"/>
      <c r="AS337" s="2"/>
      <c r="AT337" s="2"/>
    </row>
    <row r="338" customFormat="false" ht="11.25" hidden="false" customHeight="false" outlineLevel="0" collapsed="false">
      <c r="AN338" s="4"/>
      <c r="AO338" s="4"/>
      <c r="AP338" s="4"/>
      <c r="AR338" s="2"/>
      <c r="AS338" s="2"/>
      <c r="AT338" s="2"/>
    </row>
    <row r="339" customFormat="false" ht="11.25" hidden="false" customHeight="false" outlineLevel="0" collapsed="false">
      <c r="AN339" s="4"/>
      <c r="AO339" s="4"/>
      <c r="AP339" s="4"/>
      <c r="AR339" s="2"/>
      <c r="AS339" s="2"/>
      <c r="AT339" s="2"/>
    </row>
    <row r="340" customFormat="false" ht="11.25" hidden="false" customHeight="false" outlineLevel="0" collapsed="false">
      <c r="AN340" s="4"/>
      <c r="AO340" s="4"/>
      <c r="AP340" s="4"/>
      <c r="AR340" s="2"/>
      <c r="AS340" s="2"/>
      <c r="AT340" s="2"/>
    </row>
    <row r="341" customFormat="false" ht="11.25" hidden="false" customHeight="false" outlineLevel="0" collapsed="false">
      <c r="AN341" s="4"/>
      <c r="AO341" s="4"/>
      <c r="AP341" s="4"/>
      <c r="AR341" s="2"/>
      <c r="AS341" s="2"/>
      <c r="AT341" s="2"/>
    </row>
    <row r="342" customFormat="false" ht="11.25" hidden="false" customHeight="false" outlineLevel="0" collapsed="false">
      <c r="AN342" s="4"/>
      <c r="AO342" s="4"/>
      <c r="AP342" s="4"/>
      <c r="AR342" s="2"/>
      <c r="AS342" s="2"/>
      <c r="AT342" s="2"/>
    </row>
    <row r="343" customFormat="false" ht="11.25" hidden="false" customHeight="false" outlineLevel="0" collapsed="false">
      <c r="AN343" s="4"/>
      <c r="AO343" s="4"/>
      <c r="AP343" s="4"/>
      <c r="AR343" s="2"/>
      <c r="AS343" s="2"/>
      <c r="AT343" s="2"/>
    </row>
    <row r="344" customFormat="false" ht="11.25" hidden="false" customHeight="false" outlineLevel="0" collapsed="false">
      <c r="AN344" s="4"/>
      <c r="AO344" s="4"/>
      <c r="AP344" s="4"/>
      <c r="AR344" s="2"/>
      <c r="AS344" s="2"/>
      <c r="AT344" s="2"/>
    </row>
    <row r="345" customFormat="false" ht="11.25" hidden="false" customHeight="false" outlineLevel="0" collapsed="false">
      <c r="AN345" s="4"/>
      <c r="AO345" s="4"/>
      <c r="AP345" s="4"/>
      <c r="AR345" s="2"/>
      <c r="AS345" s="2"/>
      <c r="AT345" s="2"/>
    </row>
    <row r="346" customFormat="false" ht="11.25" hidden="false" customHeight="false" outlineLevel="0" collapsed="false">
      <c r="AN346" s="4"/>
      <c r="AO346" s="4"/>
      <c r="AP346" s="4"/>
      <c r="AR346" s="2"/>
      <c r="AS346" s="2"/>
      <c r="AT346" s="2"/>
    </row>
    <row r="347" customFormat="false" ht="11.25" hidden="false" customHeight="false" outlineLevel="0" collapsed="false">
      <c r="AN347" s="4"/>
      <c r="AO347" s="4"/>
      <c r="AP347" s="4"/>
      <c r="AR347" s="2"/>
      <c r="AS347" s="2"/>
      <c r="AT347" s="2"/>
    </row>
    <row r="348" customFormat="false" ht="11.25" hidden="false" customHeight="false" outlineLevel="0" collapsed="false">
      <c r="AN348" s="4"/>
      <c r="AO348" s="4"/>
      <c r="AP348" s="4"/>
      <c r="AR348" s="2"/>
      <c r="AS348" s="2"/>
      <c r="AT348" s="2"/>
    </row>
    <row r="349" customFormat="false" ht="11.25" hidden="false" customHeight="false" outlineLevel="0" collapsed="false">
      <c r="AN349" s="4"/>
      <c r="AO349" s="4"/>
      <c r="AP349" s="4"/>
      <c r="AR349" s="2"/>
      <c r="AS349" s="2"/>
      <c r="AT349" s="2"/>
    </row>
    <row r="350" customFormat="false" ht="11.25" hidden="false" customHeight="false" outlineLevel="0" collapsed="false">
      <c r="AN350" s="4"/>
      <c r="AO350" s="4"/>
      <c r="AP350" s="4"/>
      <c r="AR350" s="2"/>
      <c r="AS350" s="2"/>
      <c r="AT350" s="2"/>
    </row>
    <row r="351" customFormat="false" ht="11.25" hidden="false" customHeight="false" outlineLevel="0" collapsed="false">
      <c r="AN351" s="4"/>
      <c r="AO351" s="4"/>
      <c r="AP351" s="4"/>
      <c r="AR351" s="2"/>
      <c r="AS351" s="2"/>
      <c r="AT351" s="2"/>
    </row>
    <row r="352" customFormat="false" ht="11.25" hidden="false" customHeight="false" outlineLevel="0" collapsed="false">
      <c r="AN352" s="4"/>
      <c r="AO352" s="4"/>
      <c r="AP352" s="4"/>
      <c r="AR352" s="2"/>
      <c r="AS352" s="2"/>
      <c r="AT352" s="2"/>
    </row>
    <row r="353" customFormat="false" ht="11.25" hidden="false" customHeight="false" outlineLevel="0" collapsed="false">
      <c r="AN353" s="4"/>
      <c r="AO353" s="4"/>
      <c r="AP353" s="4"/>
      <c r="AR353" s="2"/>
      <c r="AS353" s="2"/>
      <c r="AT353" s="2"/>
    </row>
    <row r="354" customFormat="false" ht="11.25" hidden="false" customHeight="false" outlineLevel="0" collapsed="false">
      <c r="AN354" s="4"/>
      <c r="AO354" s="4"/>
      <c r="AP354" s="4"/>
      <c r="AR354" s="2"/>
      <c r="AS354" s="2"/>
      <c r="AT354" s="2"/>
    </row>
    <row r="355" customFormat="false" ht="11.25" hidden="false" customHeight="false" outlineLevel="0" collapsed="false">
      <c r="AN355" s="4"/>
      <c r="AO355" s="4"/>
      <c r="AP355" s="4"/>
      <c r="AR355" s="2"/>
      <c r="AS355" s="2"/>
      <c r="AT355" s="2"/>
    </row>
    <row r="356" customFormat="false" ht="11.25" hidden="false" customHeight="false" outlineLevel="0" collapsed="false">
      <c r="AN356" s="4"/>
      <c r="AO356" s="4"/>
      <c r="AP356" s="4"/>
      <c r="AR356" s="2"/>
      <c r="AS356" s="2"/>
      <c r="AT356" s="2"/>
    </row>
    <row r="357" customFormat="false" ht="11.25" hidden="false" customHeight="false" outlineLevel="0" collapsed="false">
      <c r="AN357" s="4"/>
      <c r="AO357" s="4"/>
      <c r="AP357" s="4"/>
      <c r="AR357" s="2"/>
      <c r="AS357" s="2"/>
      <c r="AT357" s="2"/>
    </row>
    <row r="358" customFormat="false" ht="11.25" hidden="false" customHeight="false" outlineLevel="0" collapsed="false">
      <c r="AN358" s="4"/>
      <c r="AO358" s="4"/>
      <c r="AP358" s="4"/>
      <c r="AR358" s="2"/>
      <c r="AS358" s="2"/>
      <c r="AT358" s="2"/>
    </row>
    <row r="359" customFormat="false" ht="11.25" hidden="false" customHeight="false" outlineLevel="0" collapsed="false">
      <c r="AN359" s="4"/>
      <c r="AO359" s="4"/>
      <c r="AP359" s="4"/>
      <c r="AR359" s="2"/>
      <c r="AS359" s="2"/>
      <c r="AT359" s="2"/>
    </row>
    <row r="360" customFormat="false" ht="11.25" hidden="false" customHeight="false" outlineLevel="0" collapsed="false">
      <c r="AN360" s="4"/>
      <c r="AO360" s="4"/>
      <c r="AP360" s="4"/>
      <c r="AR360" s="2"/>
      <c r="AS360" s="2"/>
      <c r="AT360" s="2"/>
    </row>
    <row r="361" customFormat="false" ht="11.25" hidden="false" customHeight="false" outlineLevel="0" collapsed="false">
      <c r="AN361" s="4"/>
      <c r="AO361" s="4"/>
      <c r="AP361" s="4"/>
      <c r="AR361" s="2"/>
      <c r="AS361" s="2"/>
      <c r="AT361" s="2"/>
    </row>
    <row r="362" customFormat="false" ht="11.25" hidden="false" customHeight="false" outlineLevel="0" collapsed="false">
      <c r="AN362" s="4"/>
      <c r="AO362" s="4"/>
      <c r="AP362" s="4"/>
      <c r="AR362" s="2"/>
      <c r="AS362" s="2"/>
      <c r="AT362" s="2"/>
    </row>
    <row r="363" customFormat="false" ht="11.25" hidden="false" customHeight="false" outlineLevel="0" collapsed="false">
      <c r="AN363" s="4"/>
      <c r="AO363" s="4"/>
      <c r="AP363" s="4"/>
      <c r="AR363" s="2"/>
      <c r="AS363" s="2"/>
      <c r="AT363" s="2"/>
    </row>
    <row r="364" customFormat="false" ht="11.25" hidden="false" customHeight="false" outlineLevel="0" collapsed="false">
      <c r="AN364" s="4"/>
      <c r="AO364" s="4"/>
      <c r="AP364" s="4"/>
      <c r="AR364" s="2"/>
      <c r="AS364" s="2"/>
      <c r="AT364" s="2"/>
    </row>
    <row r="365" customFormat="false" ht="11.25" hidden="false" customHeight="false" outlineLevel="0" collapsed="false">
      <c r="AN365" s="4"/>
      <c r="AO365" s="4"/>
      <c r="AP365" s="4"/>
      <c r="AR365" s="2"/>
      <c r="AS365" s="2"/>
      <c r="AT365" s="2"/>
    </row>
    <row r="366" customFormat="false" ht="11.25" hidden="false" customHeight="false" outlineLevel="0" collapsed="false">
      <c r="AN366" s="4"/>
      <c r="AO366" s="4"/>
      <c r="AP366" s="4"/>
      <c r="AR366" s="2"/>
      <c r="AS366" s="2"/>
      <c r="AT366" s="2"/>
    </row>
    <row r="367" customFormat="false" ht="11.25" hidden="false" customHeight="false" outlineLevel="0" collapsed="false">
      <c r="AN367" s="4"/>
      <c r="AO367" s="4"/>
      <c r="AP367" s="4"/>
      <c r="AR367" s="2"/>
      <c r="AS367" s="2"/>
      <c r="AT367" s="2"/>
    </row>
    <row r="368" customFormat="false" ht="11.25" hidden="false" customHeight="false" outlineLevel="0" collapsed="false">
      <c r="AN368" s="4"/>
      <c r="AO368" s="4"/>
      <c r="AP368" s="4"/>
      <c r="AR368" s="2"/>
      <c r="AS368" s="2"/>
      <c r="AT368" s="2"/>
    </row>
    <row r="369" customFormat="false" ht="11.25" hidden="false" customHeight="false" outlineLevel="0" collapsed="false">
      <c r="AN369" s="4"/>
      <c r="AO369" s="4"/>
      <c r="AP369" s="4"/>
      <c r="AR369" s="2"/>
      <c r="AS369" s="2"/>
      <c r="AT369" s="2"/>
    </row>
    <row r="370" customFormat="false" ht="11.25" hidden="false" customHeight="false" outlineLevel="0" collapsed="false">
      <c r="AN370" s="4"/>
      <c r="AO370" s="4"/>
      <c r="AP370" s="4"/>
      <c r="AR370" s="2"/>
      <c r="AS370" s="2"/>
      <c r="AT370" s="2"/>
    </row>
    <row r="371" customFormat="false" ht="11.25" hidden="false" customHeight="false" outlineLevel="0" collapsed="false">
      <c r="AN371" s="4"/>
      <c r="AO371" s="4"/>
      <c r="AP371" s="4"/>
      <c r="AR371" s="2"/>
      <c r="AS371" s="2"/>
      <c r="AT371" s="2"/>
    </row>
    <row r="372" customFormat="false" ht="11.25" hidden="false" customHeight="false" outlineLevel="0" collapsed="false">
      <c r="AN372" s="4"/>
      <c r="AO372" s="4"/>
      <c r="AP372" s="4"/>
      <c r="AR372" s="2"/>
      <c r="AS372" s="2"/>
      <c r="AT372" s="2"/>
    </row>
    <row r="373" customFormat="false" ht="11.25" hidden="false" customHeight="false" outlineLevel="0" collapsed="false">
      <c r="AN373" s="4"/>
      <c r="AO373" s="4"/>
      <c r="AP373" s="4"/>
      <c r="AR373" s="2"/>
      <c r="AS373" s="2"/>
      <c r="AT373" s="2"/>
    </row>
    <row r="374" customFormat="false" ht="11.25" hidden="false" customHeight="false" outlineLevel="0" collapsed="false">
      <c r="AN374" s="4"/>
      <c r="AO374" s="4"/>
      <c r="AP374" s="4"/>
      <c r="AR374" s="2"/>
      <c r="AS374" s="2"/>
      <c r="AT374" s="2"/>
    </row>
    <row r="375" customFormat="false" ht="11.25" hidden="false" customHeight="false" outlineLevel="0" collapsed="false">
      <c r="AN375" s="4"/>
      <c r="AO375" s="4"/>
      <c r="AP375" s="4"/>
      <c r="AR375" s="2"/>
      <c r="AS375" s="2"/>
      <c r="AT375" s="2"/>
    </row>
    <row r="376" customFormat="false" ht="11.25" hidden="false" customHeight="false" outlineLevel="0" collapsed="false">
      <c r="AN376" s="4"/>
      <c r="AO376" s="4"/>
      <c r="AP376" s="4"/>
      <c r="AR376" s="2"/>
      <c r="AS376" s="2"/>
      <c r="AT376" s="2"/>
    </row>
    <row r="377" customFormat="false" ht="11.25" hidden="false" customHeight="false" outlineLevel="0" collapsed="false">
      <c r="AN377" s="4"/>
      <c r="AO377" s="4"/>
      <c r="AP377" s="4"/>
      <c r="AR377" s="2"/>
      <c r="AS377" s="2"/>
      <c r="AT377" s="2"/>
    </row>
    <row r="378" customFormat="false" ht="11.25" hidden="false" customHeight="false" outlineLevel="0" collapsed="false">
      <c r="AN378" s="4"/>
      <c r="AO378" s="4"/>
      <c r="AP378" s="4"/>
      <c r="AR378" s="2"/>
      <c r="AS378" s="2"/>
      <c r="AT378" s="2"/>
    </row>
    <row r="379" customFormat="false" ht="11.25" hidden="false" customHeight="false" outlineLevel="0" collapsed="false">
      <c r="AN379" s="4"/>
      <c r="AO379" s="4"/>
      <c r="AP379" s="4"/>
      <c r="AR379" s="2"/>
      <c r="AS379" s="2"/>
      <c r="AT379" s="2"/>
    </row>
    <row r="380" customFormat="false" ht="11.25" hidden="false" customHeight="false" outlineLevel="0" collapsed="false">
      <c r="AN380" s="4"/>
      <c r="AO380" s="4"/>
      <c r="AP380" s="4"/>
      <c r="AR380" s="2"/>
      <c r="AS380" s="2"/>
      <c r="AT380" s="2"/>
    </row>
    <row r="381" customFormat="false" ht="11.25" hidden="false" customHeight="false" outlineLevel="0" collapsed="false">
      <c r="AN381" s="4"/>
      <c r="AO381" s="4"/>
      <c r="AP381" s="4"/>
      <c r="AR381" s="2"/>
      <c r="AS381" s="2"/>
      <c r="AT381" s="2"/>
    </row>
    <row r="382" customFormat="false" ht="11.25" hidden="false" customHeight="false" outlineLevel="0" collapsed="false">
      <c r="AN382" s="4"/>
      <c r="AO382" s="4"/>
      <c r="AP382" s="4"/>
      <c r="AR382" s="2"/>
      <c r="AS382" s="2"/>
      <c r="AT382" s="2"/>
    </row>
    <row r="383" customFormat="false" ht="11.25" hidden="false" customHeight="false" outlineLevel="0" collapsed="false">
      <c r="AN383" s="4"/>
      <c r="AO383" s="4"/>
      <c r="AP383" s="4"/>
      <c r="AR383" s="2"/>
      <c r="AS383" s="2"/>
      <c r="AT383" s="2"/>
    </row>
    <row r="384" customFormat="false" ht="11.25" hidden="false" customHeight="false" outlineLevel="0" collapsed="false">
      <c r="AN384" s="4"/>
      <c r="AO384" s="4"/>
      <c r="AP384" s="4"/>
      <c r="AR384" s="2"/>
      <c r="AS384" s="2"/>
      <c r="AT384" s="2"/>
    </row>
    <row r="385" customFormat="false" ht="11.25" hidden="false" customHeight="false" outlineLevel="0" collapsed="false">
      <c r="AN385" s="4"/>
      <c r="AO385" s="4"/>
      <c r="AP385" s="4"/>
      <c r="AR385" s="2"/>
      <c r="AS385" s="2"/>
      <c r="AT385" s="2"/>
    </row>
    <row r="386" customFormat="false" ht="11.25" hidden="false" customHeight="false" outlineLevel="0" collapsed="false">
      <c r="AN386" s="4"/>
      <c r="AO386" s="4"/>
      <c r="AP386" s="4"/>
      <c r="AR386" s="2"/>
      <c r="AS386" s="2"/>
      <c r="AT386" s="2"/>
    </row>
    <row r="387" customFormat="false" ht="11.25" hidden="false" customHeight="false" outlineLevel="0" collapsed="false">
      <c r="AN387" s="4"/>
      <c r="AO387" s="4"/>
      <c r="AP387" s="4"/>
      <c r="AR387" s="2"/>
      <c r="AS387" s="2"/>
      <c r="AT387" s="2"/>
    </row>
    <row r="388" customFormat="false" ht="11.25" hidden="false" customHeight="false" outlineLevel="0" collapsed="false">
      <c r="AN388" s="4"/>
      <c r="AO388" s="4"/>
      <c r="AP388" s="4"/>
      <c r="AR388" s="2"/>
      <c r="AS388" s="2"/>
      <c r="AT388" s="2"/>
    </row>
    <row r="389" customFormat="false" ht="11.25" hidden="false" customHeight="false" outlineLevel="0" collapsed="false">
      <c r="AN389" s="4"/>
      <c r="AO389" s="4"/>
      <c r="AP389" s="4"/>
      <c r="AR389" s="2"/>
      <c r="AS389" s="2"/>
      <c r="AT389" s="2"/>
    </row>
    <row r="390" customFormat="false" ht="11.25" hidden="false" customHeight="false" outlineLevel="0" collapsed="false">
      <c r="AN390" s="4"/>
      <c r="AO390" s="4"/>
      <c r="AP390" s="4"/>
      <c r="AR390" s="2"/>
      <c r="AS390" s="2"/>
      <c r="AT390" s="2"/>
    </row>
    <row r="391" customFormat="false" ht="11.25" hidden="false" customHeight="false" outlineLevel="0" collapsed="false">
      <c r="AN391" s="4"/>
      <c r="AO391" s="4"/>
      <c r="AP391" s="4"/>
      <c r="AR391" s="2"/>
      <c r="AS391" s="2"/>
      <c r="AT391" s="2"/>
    </row>
    <row r="392" customFormat="false" ht="11.25" hidden="false" customHeight="false" outlineLevel="0" collapsed="false">
      <c r="AN392" s="4"/>
      <c r="AO392" s="4"/>
      <c r="AP392" s="4"/>
      <c r="AR392" s="2"/>
      <c r="AS392" s="2"/>
      <c r="AT392" s="2"/>
    </row>
    <row r="393" customFormat="false" ht="11.25" hidden="false" customHeight="false" outlineLevel="0" collapsed="false">
      <c r="AN393" s="4"/>
      <c r="AO393" s="4"/>
      <c r="AP393" s="4"/>
      <c r="AR393" s="2"/>
      <c r="AS393" s="2"/>
      <c r="AT393" s="2"/>
    </row>
    <row r="394" customFormat="false" ht="11.25" hidden="false" customHeight="false" outlineLevel="0" collapsed="false">
      <c r="AN394" s="4"/>
      <c r="AO394" s="4"/>
      <c r="AP394" s="4"/>
      <c r="AR394" s="2"/>
      <c r="AS394" s="2"/>
      <c r="AT394" s="2"/>
    </row>
    <row r="395" customFormat="false" ht="11.25" hidden="false" customHeight="false" outlineLevel="0" collapsed="false">
      <c r="AN395" s="4"/>
      <c r="AO395" s="4"/>
      <c r="AP395" s="4"/>
      <c r="AR395" s="2"/>
      <c r="AS395" s="2"/>
      <c r="AT395" s="2"/>
    </row>
    <row r="396" customFormat="false" ht="11.25" hidden="false" customHeight="false" outlineLevel="0" collapsed="false">
      <c r="AN396" s="4"/>
      <c r="AO396" s="4"/>
      <c r="AP396" s="4"/>
      <c r="AR396" s="2"/>
      <c r="AS396" s="2"/>
      <c r="AT396" s="2"/>
    </row>
    <row r="397" customFormat="false" ht="11.25" hidden="false" customHeight="false" outlineLevel="0" collapsed="false">
      <c r="AN397" s="4"/>
      <c r="AO397" s="4"/>
      <c r="AP397" s="4"/>
      <c r="AR397" s="2"/>
      <c r="AS397" s="2"/>
      <c r="AT397" s="2"/>
    </row>
    <row r="398" customFormat="false" ht="11.25" hidden="false" customHeight="false" outlineLevel="0" collapsed="false">
      <c r="AN398" s="4"/>
      <c r="AO398" s="4"/>
      <c r="AP398" s="4"/>
      <c r="AR398" s="2"/>
      <c r="AS398" s="2"/>
      <c r="AT398" s="2"/>
    </row>
    <row r="399" customFormat="false" ht="11.25" hidden="false" customHeight="false" outlineLevel="0" collapsed="false">
      <c r="AN399" s="4"/>
      <c r="AO399" s="4"/>
      <c r="AP399" s="4"/>
      <c r="AR399" s="2"/>
      <c r="AS399" s="2"/>
      <c r="AT399" s="2"/>
    </row>
    <row r="400" customFormat="false" ht="11.25" hidden="false" customHeight="false" outlineLevel="0" collapsed="false">
      <c r="AN400" s="4"/>
      <c r="AO400" s="4"/>
      <c r="AP400" s="4"/>
      <c r="AR400" s="2"/>
      <c r="AS400" s="2"/>
      <c r="AT400" s="2"/>
    </row>
    <row r="401" customFormat="false" ht="11.25" hidden="false" customHeight="false" outlineLevel="0" collapsed="false">
      <c r="AN401" s="4"/>
      <c r="AO401" s="4"/>
      <c r="AP401" s="4"/>
      <c r="AR401" s="2"/>
      <c r="AS401" s="2"/>
      <c r="AT401" s="2"/>
    </row>
    <row r="402" customFormat="false" ht="11.25" hidden="false" customHeight="false" outlineLevel="0" collapsed="false">
      <c r="AN402" s="4"/>
      <c r="AO402" s="4"/>
      <c r="AP402" s="4"/>
      <c r="AR402" s="2"/>
      <c r="AS402" s="2"/>
      <c r="AT402" s="2"/>
    </row>
    <row r="403" customFormat="false" ht="11.25" hidden="false" customHeight="false" outlineLevel="0" collapsed="false">
      <c r="AN403" s="4"/>
      <c r="AO403" s="4"/>
      <c r="AP403" s="4"/>
      <c r="AR403" s="2"/>
      <c r="AS403" s="2"/>
      <c r="AT403" s="2"/>
    </row>
    <row r="404" customFormat="false" ht="11.25" hidden="false" customHeight="false" outlineLevel="0" collapsed="false">
      <c r="AN404" s="4"/>
      <c r="AO404" s="4"/>
      <c r="AP404" s="4"/>
      <c r="AR404" s="2"/>
      <c r="AS404" s="2"/>
      <c r="AT404" s="2"/>
    </row>
    <row r="405" customFormat="false" ht="11.25" hidden="false" customHeight="false" outlineLevel="0" collapsed="false">
      <c r="AN405" s="4"/>
      <c r="AO405" s="4"/>
      <c r="AP405" s="4"/>
      <c r="AR405" s="2"/>
      <c r="AS405" s="2"/>
      <c r="AT405" s="2"/>
    </row>
    <row r="406" customFormat="false" ht="11.25" hidden="false" customHeight="false" outlineLevel="0" collapsed="false">
      <c r="AN406" s="4"/>
      <c r="AO406" s="4"/>
      <c r="AP406" s="4"/>
      <c r="AR406" s="2"/>
      <c r="AS406" s="2"/>
      <c r="AT406" s="2"/>
    </row>
    <row r="407" customFormat="false" ht="11.25" hidden="false" customHeight="false" outlineLevel="0" collapsed="false">
      <c r="AN407" s="4"/>
      <c r="AO407" s="4"/>
      <c r="AP407" s="4"/>
      <c r="AR407" s="2"/>
      <c r="AS407" s="2"/>
      <c r="AT407" s="2"/>
    </row>
    <row r="408" customFormat="false" ht="11.25" hidden="false" customHeight="false" outlineLevel="0" collapsed="false">
      <c r="AN408" s="4"/>
      <c r="AO408" s="4"/>
      <c r="AP408" s="4"/>
      <c r="AR408" s="2"/>
      <c r="AS408" s="2"/>
      <c r="AT408" s="2"/>
    </row>
    <row r="409" customFormat="false" ht="11.25" hidden="false" customHeight="false" outlineLevel="0" collapsed="false">
      <c r="AN409" s="4"/>
      <c r="AO409" s="4"/>
      <c r="AP409" s="4"/>
      <c r="AR409" s="2"/>
      <c r="AS409" s="2"/>
      <c r="AT409" s="2"/>
    </row>
    <row r="410" customFormat="false" ht="11.25" hidden="false" customHeight="false" outlineLevel="0" collapsed="false">
      <c r="AN410" s="4"/>
      <c r="AO410" s="4"/>
      <c r="AP410" s="4"/>
      <c r="AR410" s="2"/>
      <c r="AS410" s="2"/>
      <c r="AT410" s="2"/>
    </row>
    <row r="411" customFormat="false" ht="11.25" hidden="false" customHeight="false" outlineLevel="0" collapsed="false">
      <c r="AN411" s="4"/>
      <c r="AO411" s="4"/>
      <c r="AP411" s="4"/>
      <c r="AR411" s="2"/>
      <c r="AS411" s="2"/>
      <c r="AT411" s="2"/>
    </row>
    <row r="412" customFormat="false" ht="11.25" hidden="false" customHeight="false" outlineLevel="0" collapsed="false">
      <c r="AN412" s="4"/>
      <c r="AO412" s="4"/>
      <c r="AP412" s="4"/>
      <c r="AR412" s="2"/>
      <c r="AS412" s="2"/>
      <c r="AT412" s="2"/>
    </row>
    <row r="413" customFormat="false" ht="11.25" hidden="false" customHeight="false" outlineLevel="0" collapsed="false">
      <c r="AN413" s="4"/>
      <c r="AO413" s="4"/>
      <c r="AP413" s="4"/>
      <c r="AR413" s="2"/>
      <c r="AS413" s="2"/>
      <c r="AT413" s="2"/>
    </row>
    <row r="414" customFormat="false" ht="11.25" hidden="false" customHeight="false" outlineLevel="0" collapsed="false">
      <c r="AN414" s="4"/>
      <c r="AO414" s="4"/>
      <c r="AP414" s="4"/>
      <c r="AR414" s="2"/>
      <c r="AS414" s="2"/>
      <c r="AT414" s="2"/>
    </row>
    <row r="415" customFormat="false" ht="11.25" hidden="false" customHeight="false" outlineLevel="0" collapsed="false">
      <c r="AN415" s="4"/>
      <c r="AO415" s="4"/>
      <c r="AP415" s="4"/>
      <c r="AR415" s="2"/>
      <c r="AS415" s="2"/>
      <c r="AT415" s="2"/>
    </row>
    <row r="416" customFormat="false" ht="11.25" hidden="false" customHeight="false" outlineLevel="0" collapsed="false">
      <c r="AN416" s="4"/>
      <c r="AO416" s="4"/>
      <c r="AP416" s="4"/>
      <c r="AR416" s="2"/>
      <c r="AS416" s="2"/>
      <c r="AT416" s="2"/>
    </row>
    <row r="417" customFormat="false" ht="11.25" hidden="false" customHeight="false" outlineLevel="0" collapsed="false">
      <c r="AN417" s="4"/>
      <c r="AO417" s="4"/>
      <c r="AP417" s="4"/>
      <c r="AR417" s="2"/>
      <c r="AS417" s="2"/>
      <c r="AT417" s="2"/>
    </row>
    <row r="418" customFormat="false" ht="11.25" hidden="false" customHeight="false" outlineLevel="0" collapsed="false">
      <c r="AN418" s="4"/>
      <c r="AO418" s="4"/>
      <c r="AP418" s="4"/>
      <c r="AR418" s="2"/>
      <c r="AS418" s="2"/>
      <c r="AT418" s="2"/>
    </row>
    <row r="419" customFormat="false" ht="11.25" hidden="false" customHeight="false" outlineLevel="0" collapsed="false">
      <c r="AN419" s="4"/>
      <c r="AO419" s="4"/>
      <c r="AP419" s="4"/>
      <c r="AR419" s="2"/>
      <c r="AS419" s="2"/>
      <c r="AT419" s="2"/>
    </row>
    <row r="420" customFormat="false" ht="11.25" hidden="false" customHeight="false" outlineLevel="0" collapsed="false">
      <c r="AN420" s="4"/>
      <c r="AO420" s="4"/>
      <c r="AP420" s="4"/>
      <c r="AR420" s="2"/>
      <c r="AS420" s="2"/>
      <c r="AT420" s="2"/>
    </row>
    <row r="421" customFormat="false" ht="11.25" hidden="false" customHeight="false" outlineLevel="0" collapsed="false">
      <c r="AN421" s="4"/>
      <c r="AO421" s="4"/>
      <c r="AP421" s="4"/>
      <c r="AR421" s="2"/>
      <c r="AS421" s="2"/>
      <c r="AT421" s="2"/>
    </row>
    <row r="422" customFormat="false" ht="11.25" hidden="false" customHeight="false" outlineLevel="0" collapsed="false">
      <c r="AN422" s="4"/>
      <c r="AO422" s="4"/>
      <c r="AP422" s="4"/>
      <c r="AR422" s="2"/>
      <c r="AS422" s="2"/>
      <c r="AT422" s="2"/>
    </row>
    <row r="423" customFormat="false" ht="11.25" hidden="false" customHeight="false" outlineLevel="0" collapsed="false">
      <c r="AN423" s="4"/>
      <c r="AO423" s="4"/>
      <c r="AP423" s="4"/>
      <c r="AR423" s="2"/>
      <c r="AS423" s="2"/>
      <c r="AT423" s="2"/>
    </row>
    <row r="424" customFormat="false" ht="11.25" hidden="false" customHeight="false" outlineLevel="0" collapsed="false">
      <c r="AN424" s="4"/>
      <c r="AO424" s="4"/>
      <c r="AP424" s="4"/>
      <c r="AR424" s="2"/>
      <c r="AS424" s="2"/>
      <c r="AT424" s="2"/>
    </row>
    <row r="425" customFormat="false" ht="11.25" hidden="false" customHeight="false" outlineLevel="0" collapsed="false">
      <c r="AN425" s="4"/>
      <c r="AO425" s="4"/>
      <c r="AP425" s="4"/>
      <c r="AR425" s="2"/>
      <c r="AS425" s="2"/>
      <c r="AT425" s="2"/>
    </row>
    <row r="426" customFormat="false" ht="11.25" hidden="false" customHeight="false" outlineLevel="0" collapsed="false">
      <c r="AN426" s="4"/>
      <c r="AO426" s="4"/>
      <c r="AP426" s="4"/>
      <c r="AR426" s="2"/>
      <c r="AS426" s="2"/>
      <c r="AT426" s="2"/>
    </row>
    <row r="427" customFormat="false" ht="11.25" hidden="false" customHeight="false" outlineLevel="0" collapsed="false">
      <c r="AN427" s="4"/>
      <c r="AO427" s="4"/>
      <c r="AP427" s="4"/>
      <c r="AR427" s="2"/>
      <c r="AS427" s="2"/>
      <c r="AT427" s="2"/>
    </row>
    <row r="428" customFormat="false" ht="11.25" hidden="false" customHeight="false" outlineLevel="0" collapsed="false">
      <c r="AN428" s="4"/>
      <c r="AO428" s="4"/>
      <c r="AP428" s="4"/>
      <c r="AR428" s="2"/>
      <c r="AS428" s="2"/>
      <c r="AT428" s="2"/>
    </row>
    <row r="429" customFormat="false" ht="11.25" hidden="false" customHeight="false" outlineLevel="0" collapsed="false">
      <c r="AN429" s="4"/>
      <c r="AO429" s="4"/>
      <c r="AP429" s="4"/>
      <c r="AR429" s="2"/>
      <c r="AS429" s="2"/>
      <c r="AT429" s="2"/>
    </row>
    <row r="430" customFormat="false" ht="11.25" hidden="false" customHeight="false" outlineLevel="0" collapsed="false">
      <c r="AN430" s="4"/>
      <c r="AO430" s="4"/>
      <c r="AP430" s="4"/>
      <c r="AR430" s="2"/>
      <c r="AS430" s="2"/>
      <c r="AT430" s="2"/>
    </row>
    <row r="431" customFormat="false" ht="11.25" hidden="false" customHeight="false" outlineLevel="0" collapsed="false">
      <c r="AN431" s="4"/>
      <c r="AO431" s="4"/>
      <c r="AP431" s="4"/>
      <c r="AR431" s="2"/>
      <c r="AS431" s="2"/>
      <c r="AT431" s="2"/>
    </row>
    <row r="432" customFormat="false" ht="11.25" hidden="false" customHeight="false" outlineLevel="0" collapsed="false">
      <c r="AN432" s="4"/>
      <c r="AO432" s="4"/>
      <c r="AP432" s="4"/>
      <c r="AR432" s="2"/>
      <c r="AS432" s="2"/>
      <c r="AT432" s="2"/>
    </row>
    <row r="433" customFormat="false" ht="11.25" hidden="false" customHeight="false" outlineLevel="0" collapsed="false">
      <c r="AN433" s="4"/>
      <c r="AO433" s="4"/>
      <c r="AP433" s="4"/>
      <c r="AR433" s="2"/>
      <c r="AS433" s="2"/>
      <c r="AT433" s="2"/>
    </row>
    <row r="434" customFormat="false" ht="11.25" hidden="false" customHeight="false" outlineLevel="0" collapsed="false">
      <c r="AN434" s="4"/>
      <c r="AO434" s="4"/>
      <c r="AP434" s="4"/>
      <c r="AR434" s="2"/>
      <c r="AS434" s="2"/>
      <c r="AT434" s="2"/>
    </row>
    <row r="435" customFormat="false" ht="11.25" hidden="false" customHeight="false" outlineLevel="0" collapsed="false">
      <c r="AN435" s="4"/>
      <c r="AO435" s="4"/>
      <c r="AP435" s="4"/>
      <c r="AR435" s="2"/>
      <c r="AS435" s="2"/>
      <c r="AT435" s="2"/>
    </row>
    <row r="436" customFormat="false" ht="11.25" hidden="false" customHeight="false" outlineLevel="0" collapsed="false">
      <c r="AN436" s="4"/>
      <c r="AO436" s="4"/>
      <c r="AP436" s="4"/>
      <c r="AR436" s="2"/>
      <c r="AS436" s="2"/>
      <c r="AT436" s="2"/>
    </row>
    <row r="437" customFormat="false" ht="11.25" hidden="false" customHeight="false" outlineLevel="0" collapsed="false">
      <c r="AN437" s="4"/>
      <c r="AO437" s="4"/>
      <c r="AP437" s="4"/>
      <c r="AR437" s="2"/>
      <c r="AS437" s="2"/>
      <c r="AT437" s="2"/>
    </row>
    <row r="438" customFormat="false" ht="11.25" hidden="false" customHeight="false" outlineLevel="0" collapsed="false">
      <c r="AN438" s="4"/>
      <c r="AO438" s="4"/>
      <c r="AP438" s="4"/>
      <c r="AR438" s="2"/>
      <c r="AS438" s="2"/>
      <c r="AT438" s="2"/>
    </row>
    <row r="439" customFormat="false" ht="11.25" hidden="false" customHeight="false" outlineLevel="0" collapsed="false">
      <c r="AN439" s="4"/>
      <c r="AO439" s="4"/>
      <c r="AP439" s="4"/>
      <c r="AR439" s="2"/>
      <c r="AS439" s="2"/>
      <c r="AT439" s="2"/>
    </row>
    <row r="440" customFormat="false" ht="11.25" hidden="false" customHeight="false" outlineLevel="0" collapsed="false">
      <c r="AN440" s="4"/>
      <c r="AO440" s="4"/>
      <c r="AP440" s="4"/>
      <c r="AR440" s="2"/>
      <c r="AS440" s="2"/>
      <c r="AT440" s="2"/>
    </row>
    <row r="441" customFormat="false" ht="11.25" hidden="false" customHeight="false" outlineLevel="0" collapsed="false">
      <c r="AN441" s="4"/>
      <c r="AO441" s="4"/>
      <c r="AP441" s="4"/>
      <c r="AR441" s="2"/>
      <c r="AS441" s="2"/>
      <c r="AT441" s="2"/>
    </row>
    <row r="442" customFormat="false" ht="11.25" hidden="false" customHeight="false" outlineLevel="0" collapsed="false">
      <c r="AN442" s="4"/>
      <c r="AO442" s="4"/>
      <c r="AP442" s="4"/>
      <c r="AR442" s="2"/>
      <c r="AS442" s="2"/>
      <c r="AT442" s="2"/>
    </row>
    <row r="443" customFormat="false" ht="11.25" hidden="false" customHeight="false" outlineLevel="0" collapsed="false">
      <c r="AN443" s="4"/>
      <c r="AO443" s="4"/>
      <c r="AP443" s="4"/>
      <c r="AR443" s="2"/>
      <c r="AS443" s="2"/>
      <c r="AT443" s="2"/>
    </row>
    <row r="444" customFormat="false" ht="11.25" hidden="false" customHeight="false" outlineLevel="0" collapsed="false">
      <c r="AN444" s="4"/>
      <c r="AO444" s="4"/>
      <c r="AP444" s="4"/>
      <c r="AR444" s="2"/>
      <c r="AS444" s="2"/>
      <c r="AT444" s="2"/>
    </row>
    <row r="445" customFormat="false" ht="11.25" hidden="false" customHeight="false" outlineLevel="0" collapsed="false">
      <c r="AN445" s="4"/>
      <c r="AO445" s="4"/>
      <c r="AP445" s="4"/>
      <c r="AR445" s="2"/>
      <c r="AS445" s="2"/>
      <c r="AT445" s="2"/>
    </row>
    <row r="446" customFormat="false" ht="11.25" hidden="false" customHeight="false" outlineLevel="0" collapsed="false">
      <c r="AN446" s="4"/>
      <c r="AO446" s="4"/>
      <c r="AP446" s="4"/>
      <c r="AR446" s="2"/>
      <c r="AS446" s="2"/>
      <c r="AT446" s="2"/>
    </row>
    <row r="447" customFormat="false" ht="11.25" hidden="false" customHeight="false" outlineLevel="0" collapsed="false">
      <c r="AN447" s="4"/>
      <c r="AO447" s="4"/>
      <c r="AP447" s="4"/>
      <c r="AR447" s="2"/>
      <c r="AS447" s="2"/>
      <c r="AT447" s="2"/>
    </row>
    <row r="448" customFormat="false" ht="11.25" hidden="false" customHeight="false" outlineLevel="0" collapsed="false">
      <c r="AN448" s="4"/>
      <c r="AO448" s="4"/>
      <c r="AP448" s="4"/>
      <c r="AR448" s="2"/>
      <c r="AS448" s="2"/>
      <c r="AT448" s="2"/>
    </row>
    <row r="449" customFormat="false" ht="11.25" hidden="false" customHeight="false" outlineLevel="0" collapsed="false">
      <c r="AN449" s="4"/>
      <c r="AO449" s="4"/>
      <c r="AP449" s="4"/>
      <c r="AR449" s="2"/>
      <c r="AS449" s="2"/>
      <c r="AT449" s="2"/>
    </row>
    <row r="450" customFormat="false" ht="11.25" hidden="false" customHeight="false" outlineLevel="0" collapsed="false">
      <c r="AN450" s="4"/>
      <c r="AO450" s="4"/>
      <c r="AP450" s="4"/>
      <c r="AR450" s="2"/>
      <c r="AS450" s="2"/>
      <c r="AT450" s="2"/>
    </row>
    <row r="451" customFormat="false" ht="11.25" hidden="false" customHeight="false" outlineLevel="0" collapsed="false">
      <c r="AN451" s="4"/>
      <c r="AO451" s="4"/>
      <c r="AP451" s="4"/>
      <c r="AR451" s="2"/>
      <c r="AS451" s="2"/>
      <c r="AT451" s="2"/>
    </row>
    <row r="452" customFormat="false" ht="11.25" hidden="false" customHeight="false" outlineLevel="0" collapsed="false">
      <c r="AN452" s="4"/>
      <c r="AO452" s="4"/>
      <c r="AP452" s="4"/>
      <c r="AR452" s="2"/>
      <c r="AS452" s="2"/>
      <c r="AT452" s="2"/>
    </row>
    <row r="453" customFormat="false" ht="11.25" hidden="false" customHeight="false" outlineLevel="0" collapsed="false">
      <c r="AN453" s="4"/>
      <c r="AO453" s="4"/>
      <c r="AP453" s="4"/>
      <c r="AR453" s="2"/>
      <c r="AS453" s="2"/>
      <c r="AT453" s="2"/>
    </row>
    <row r="454" customFormat="false" ht="11.25" hidden="false" customHeight="false" outlineLevel="0" collapsed="false">
      <c r="AN454" s="4"/>
      <c r="AO454" s="4"/>
      <c r="AP454" s="4"/>
      <c r="AR454" s="2"/>
      <c r="AS454" s="2"/>
      <c r="AT454" s="2"/>
    </row>
    <row r="455" customFormat="false" ht="11.25" hidden="false" customHeight="false" outlineLevel="0" collapsed="false">
      <c r="AN455" s="4"/>
      <c r="AO455" s="4"/>
      <c r="AP455" s="4"/>
      <c r="AR455" s="2"/>
      <c r="AS455" s="2"/>
      <c r="AT455" s="2"/>
    </row>
    <row r="456" customFormat="false" ht="11.25" hidden="false" customHeight="false" outlineLevel="0" collapsed="false">
      <c r="AN456" s="4"/>
      <c r="AO456" s="4"/>
      <c r="AP456" s="4"/>
      <c r="AR456" s="2"/>
      <c r="AS456" s="2"/>
      <c r="AT456" s="2"/>
    </row>
    <row r="457" customFormat="false" ht="11.25" hidden="false" customHeight="false" outlineLevel="0" collapsed="false">
      <c r="AN457" s="4"/>
      <c r="AO457" s="4"/>
      <c r="AP457" s="4"/>
      <c r="AR457" s="2"/>
      <c r="AS457" s="2"/>
      <c r="AT457" s="2"/>
    </row>
    <row r="458" customFormat="false" ht="11.25" hidden="false" customHeight="false" outlineLevel="0" collapsed="false">
      <c r="AN458" s="4"/>
      <c r="AO458" s="4"/>
      <c r="AP458" s="4"/>
      <c r="AR458" s="2"/>
      <c r="AS458" s="2"/>
      <c r="AT458" s="2"/>
    </row>
    <row r="459" customFormat="false" ht="11.25" hidden="false" customHeight="false" outlineLevel="0" collapsed="false">
      <c r="AN459" s="4"/>
      <c r="AO459" s="4"/>
      <c r="AP459" s="4"/>
      <c r="AR459" s="2"/>
      <c r="AS459" s="2"/>
      <c r="AT459" s="2"/>
    </row>
    <row r="460" customFormat="false" ht="11.25" hidden="false" customHeight="false" outlineLevel="0" collapsed="false">
      <c r="AN460" s="4"/>
      <c r="AO460" s="4"/>
      <c r="AP460" s="4"/>
      <c r="AR460" s="2"/>
      <c r="AS460" s="2"/>
      <c r="AT460" s="2"/>
    </row>
    <row r="461" customFormat="false" ht="11.25" hidden="false" customHeight="false" outlineLevel="0" collapsed="false">
      <c r="AN461" s="4"/>
      <c r="AO461" s="4"/>
      <c r="AP461" s="4"/>
      <c r="AR461" s="2"/>
      <c r="AS461" s="2"/>
      <c r="AT461" s="2"/>
    </row>
    <row r="462" customFormat="false" ht="11.25" hidden="false" customHeight="false" outlineLevel="0" collapsed="false">
      <c r="AN462" s="4"/>
      <c r="AO462" s="4"/>
      <c r="AP462" s="4"/>
      <c r="AR462" s="2"/>
      <c r="AS462" s="2"/>
      <c r="AT462" s="2"/>
    </row>
    <row r="463" customFormat="false" ht="11.25" hidden="false" customHeight="false" outlineLevel="0" collapsed="false">
      <c r="AN463" s="4"/>
      <c r="AO463" s="4"/>
      <c r="AP463" s="4"/>
      <c r="AR463" s="2"/>
      <c r="AS463" s="2"/>
      <c r="AT463" s="2"/>
    </row>
    <row r="464" customFormat="false" ht="11.25" hidden="false" customHeight="false" outlineLevel="0" collapsed="false">
      <c r="AN464" s="4"/>
      <c r="AO464" s="4"/>
      <c r="AP464" s="4"/>
      <c r="AR464" s="2"/>
      <c r="AS464" s="2"/>
      <c r="AT464" s="2"/>
    </row>
    <row r="465" customFormat="false" ht="11.25" hidden="false" customHeight="false" outlineLevel="0" collapsed="false">
      <c r="AN465" s="4"/>
      <c r="AO465" s="4"/>
      <c r="AP465" s="4"/>
      <c r="AR465" s="2"/>
      <c r="AS465" s="2"/>
      <c r="AT465" s="2"/>
    </row>
    <row r="466" customFormat="false" ht="11.25" hidden="false" customHeight="false" outlineLevel="0" collapsed="false">
      <c r="AN466" s="4"/>
      <c r="AO466" s="4"/>
      <c r="AP466" s="4"/>
      <c r="AR466" s="2"/>
      <c r="AS466" s="2"/>
      <c r="AT466" s="2"/>
    </row>
    <row r="467" customFormat="false" ht="11.25" hidden="false" customHeight="false" outlineLevel="0" collapsed="false">
      <c r="AN467" s="4"/>
      <c r="AO467" s="4"/>
      <c r="AP467" s="4"/>
      <c r="AR467" s="2"/>
      <c r="AS467" s="2"/>
      <c r="AT467" s="2"/>
    </row>
    <row r="468" customFormat="false" ht="11.25" hidden="false" customHeight="false" outlineLevel="0" collapsed="false">
      <c r="AN468" s="4"/>
      <c r="AO468" s="4"/>
      <c r="AP468" s="4"/>
      <c r="AR468" s="2"/>
      <c r="AS468" s="2"/>
      <c r="AT468" s="2"/>
    </row>
    <row r="469" customFormat="false" ht="11.25" hidden="false" customHeight="false" outlineLevel="0" collapsed="false">
      <c r="AN469" s="4"/>
      <c r="AO469" s="4"/>
      <c r="AP469" s="4"/>
      <c r="AR469" s="2"/>
      <c r="AS469" s="2"/>
      <c r="AT469" s="2"/>
    </row>
    <row r="470" customFormat="false" ht="11.25" hidden="false" customHeight="false" outlineLevel="0" collapsed="false">
      <c r="AN470" s="4"/>
      <c r="AO470" s="4"/>
      <c r="AP470" s="4"/>
      <c r="AR470" s="2"/>
      <c r="AS470" s="2"/>
      <c r="AT470" s="2"/>
    </row>
    <row r="471" customFormat="false" ht="11.25" hidden="false" customHeight="false" outlineLevel="0" collapsed="false">
      <c r="AN471" s="4"/>
      <c r="AO471" s="4"/>
      <c r="AP471" s="4"/>
      <c r="AR471" s="2"/>
      <c r="AS471" s="2"/>
      <c r="AT471" s="2"/>
    </row>
    <row r="472" customFormat="false" ht="11.25" hidden="false" customHeight="false" outlineLevel="0" collapsed="false">
      <c r="AN472" s="4"/>
      <c r="AO472" s="4"/>
      <c r="AP472" s="4"/>
      <c r="AR472" s="2"/>
      <c r="AS472" s="2"/>
      <c r="AT472" s="2"/>
    </row>
    <row r="473" customFormat="false" ht="11.25" hidden="false" customHeight="false" outlineLevel="0" collapsed="false">
      <c r="AN473" s="4"/>
      <c r="AO473" s="4"/>
      <c r="AP473" s="4"/>
      <c r="AR473" s="2"/>
      <c r="AS473" s="2"/>
      <c r="AT473" s="2"/>
    </row>
    <row r="474" customFormat="false" ht="11.25" hidden="false" customHeight="false" outlineLevel="0" collapsed="false">
      <c r="AN474" s="4"/>
      <c r="AO474" s="4"/>
      <c r="AP474" s="4"/>
      <c r="AR474" s="2"/>
      <c r="AS474" s="2"/>
      <c r="AT474" s="2"/>
    </row>
    <row r="475" customFormat="false" ht="11.25" hidden="false" customHeight="false" outlineLevel="0" collapsed="false">
      <c r="AN475" s="4"/>
      <c r="AO475" s="4"/>
      <c r="AP475" s="4"/>
      <c r="AR475" s="2"/>
      <c r="AS475" s="2"/>
      <c r="AT475" s="2"/>
    </row>
    <row r="476" customFormat="false" ht="11.25" hidden="false" customHeight="false" outlineLevel="0" collapsed="false">
      <c r="AN476" s="4"/>
      <c r="AO476" s="4"/>
      <c r="AP476" s="4"/>
      <c r="AR476" s="2"/>
      <c r="AS476" s="2"/>
      <c r="AT476" s="2"/>
    </row>
    <row r="477" customFormat="false" ht="11.25" hidden="false" customHeight="false" outlineLevel="0" collapsed="false">
      <c r="AN477" s="4"/>
      <c r="AO477" s="4"/>
      <c r="AP477" s="4"/>
      <c r="AR477" s="2"/>
      <c r="AS477" s="2"/>
      <c r="AT477" s="2"/>
    </row>
    <row r="478" customFormat="false" ht="11.25" hidden="false" customHeight="false" outlineLevel="0" collapsed="false">
      <c r="AN478" s="4"/>
      <c r="AO478" s="4"/>
      <c r="AP478" s="4"/>
      <c r="AR478" s="2"/>
      <c r="AS478" s="2"/>
      <c r="AT478" s="2"/>
    </row>
    <row r="479" customFormat="false" ht="11.25" hidden="false" customHeight="false" outlineLevel="0" collapsed="false">
      <c r="AN479" s="4"/>
      <c r="AO479" s="4"/>
      <c r="AP479" s="4"/>
      <c r="AR479" s="2"/>
      <c r="AS479" s="2"/>
      <c r="AT479" s="2"/>
    </row>
    <row r="480" customFormat="false" ht="11.25" hidden="false" customHeight="false" outlineLevel="0" collapsed="false">
      <c r="AN480" s="4"/>
      <c r="AO480" s="4"/>
      <c r="AP480" s="4"/>
      <c r="AR480" s="2"/>
      <c r="AS480" s="2"/>
      <c r="AT480" s="2"/>
    </row>
    <row r="481" customFormat="false" ht="11.25" hidden="false" customHeight="false" outlineLevel="0" collapsed="false">
      <c r="AN481" s="4"/>
      <c r="AO481" s="4"/>
      <c r="AP481" s="4"/>
      <c r="AR481" s="2"/>
      <c r="AS481" s="2"/>
      <c r="AT481" s="2"/>
    </row>
    <row r="482" customFormat="false" ht="11.25" hidden="false" customHeight="false" outlineLevel="0" collapsed="false">
      <c r="AN482" s="4"/>
      <c r="AO482" s="4"/>
      <c r="AP482" s="4"/>
      <c r="AR482" s="2"/>
      <c r="AS482" s="2"/>
      <c r="AT482" s="2"/>
    </row>
    <row r="483" customFormat="false" ht="11.25" hidden="false" customHeight="false" outlineLevel="0" collapsed="false">
      <c r="AN483" s="4"/>
      <c r="AO483" s="4"/>
      <c r="AP483" s="4"/>
      <c r="AR483" s="2"/>
      <c r="AS483" s="2"/>
      <c r="AT483" s="2"/>
    </row>
    <row r="484" customFormat="false" ht="11.25" hidden="false" customHeight="false" outlineLevel="0" collapsed="false">
      <c r="AN484" s="4"/>
      <c r="AO484" s="4"/>
      <c r="AP484" s="4"/>
      <c r="AR484" s="2"/>
      <c r="AS484" s="2"/>
      <c r="AT484" s="2"/>
    </row>
    <row r="485" customFormat="false" ht="11.25" hidden="false" customHeight="false" outlineLevel="0" collapsed="false">
      <c r="AN485" s="4"/>
      <c r="AO485" s="4"/>
      <c r="AP485" s="4"/>
      <c r="AR485" s="2"/>
      <c r="AS485" s="2"/>
      <c r="AT485" s="2"/>
    </row>
    <row r="486" customFormat="false" ht="11.25" hidden="false" customHeight="false" outlineLevel="0" collapsed="false">
      <c r="AN486" s="4"/>
      <c r="AO486" s="4"/>
      <c r="AP486" s="4"/>
      <c r="AR486" s="2"/>
      <c r="AS486" s="2"/>
      <c r="AT486" s="2"/>
    </row>
    <row r="487" customFormat="false" ht="11.25" hidden="false" customHeight="false" outlineLevel="0" collapsed="false">
      <c r="AN487" s="4"/>
      <c r="AO487" s="4"/>
      <c r="AP487" s="4"/>
      <c r="AR487" s="2"/>
      <c r="AS487" s="2"/>
      <c r="AT487" s="2"/>
    </row>
    <row r="488" customFormat="false" ht="11.25" hidden="false" customHeight="false" outlineLevel="0" collapsed="false">
      <c r="AN488" s="4"/>
      <c r="AO488" s="4"/>
      <c r="AP488" s="4"/>
      <c r="AR488" s="2"/>
      <c r="AS488" s="2"/>
      <c r="AT488" s="2"/>
    </row>
    <row r="489" customFormat="false" ht="11.25" hidden="false" customHeight="false" outlineLevel="0" collapsed="false">
      <c r="AN489" s="4"/>
      <c r="AO489" s="4"/>
      <c r="AP489" s="4"/>
      <c r="AR489" s="2"/>
      <c r="AS489" s="2"/>
      <c r="AT489" s="2"/>
    </row>
    <row r="490" customFormat="false" ht="11.25" hidden="false" customHeight="false" outlineLevel="0" collapsed="false">
      <c r="AN490" s="4"/>
      <c r="AO490" s="4"/>
      <c r="AP490" s="4"/>
      <c r="AR490" s="2"/>
      <c r="AS490" s="2"/>
      <c r="AT490" s="2"/>
    </row>
    <row r="491" customFormat="false" ht="11.25" hidden="false" customHeight="false" outlineLevel="0" collapsed="false">
      <c r="AN491" s="4"/>
      <c r="AO491" s="4"/>
      <c r="AP491" s="4"/>
      <c r="AR491" s="2"/>
      <c r="AS491" s="2"/>
      <c r="AT491" s="2"/>
    </row>
    <row r="492" customFormat="false" ht="11.25" hidden="false" customHeight="false" outlineLevel="0" collapsed="false">
      <c r="AN492" s="4"/>
      <c r="AO492" s="4"/>
      <c r="AP492" s="4"/>
      <c r="AR492" s="2"/>
      <c r="AS492" s="2"/>
      <c r="AT492" s="2"/>
    </row>
    <row r="493" customFormat="false" ht="11.25" hidden="false" customHeight="false" outlineLevel="0" collapsed="false">
      <c r="AN493" s="4"/>
      <c r="AO493" s="4"/>
      <c r="AP493" s="4"/>
      <c r="AR493" s="2"/>
      <c r="AS493" s="2"/>
      <c r="AT493" s="2"/>
    </row>
    <row r="494" customFormat="false" ht="11.25" hidden="false" customHeight="false" outlineLevel="0" collapsed="false">
      <c r="AN494" s="4"/>
      <c r="AO494" s="4"/>
      <c r="AP494" s="4"/>
      <c r="AR494" s="2"/>
      <c r="AS494" s="2"/>
      <c r="AT494" s="2"/>
    </row>
    <row r="495" customFormat="false" ht="11.25" hidden="false" customHeight="false" outlineLevel="0" collapsed="false">
      <c r="AN495" s="4"/>
      <c r="AO495" s="4"/>
      <c r="AP495" s="4"/>
      <c r="AR495" s="2"/>
      <c r="AS495" s="2"/>
      <c r="AT495" s="2"/>
    </row>
    <row r="496" customFormat="false" ht="11.25" hidden="false" customHeight="false" outlineLevel="0" collapsed="false">
      <c r="AN496" s="4"/>
      <c r="AO496" s="4"/>
      <c r="AP496" s="4"/>
      <c r="AR496" s="2"/>
      <c r="AS496" s="2"/>
      <c r="AT496" s="2"/>
    </row>
    <row r="497" customFormat="false" ht="11.25" hidden="false" customHeight="false" outlineLevel="0" collapsed="false">
      <c r="AN497" s="4"/>
      <c r="AO497" s="4"/>
      <c r="AP497" s="4"/>
      <c r="AR497" s="2"/>
      <c r="AS497" s="2"/>
      <c r="AT497" s="2"/>
    </row>
    <row r="498" customFormat="false" ht="11.25" hidden="false" customHeight="false" outlineLevel="0" collapsed="false">
      <c r="AN498" s="4"/>
      <c r="AO498" s="4"/>
      <c r="AP498" s="4"/>
      <c r="AR498" s="2"/>
      <c r="AS498" s="2"/>
      <c r="AT498" s="2"/>
    </row>
    <row r="499" customFormat="false" ht="11.25" hidden="false" customHeight="false" outlineLevel="0" collapsed="false">
      <c r="AN499" s="4"/>
      <c r="AO499" s="4"/>
      <c r="AP499" s="4"/>
      <c r="AR499" s="2"/>
      <c r="AS499" s="2"/>
      <c r="AT499" s="2"/>
    </row>
    <row r="500" customFormat="false" ht="11.25" hidden="false" customHeight="false" outlineLevel="0" collapsed="false">
      <c r="AN500" s="4"/>
      <c r="AO500" s="4"/>
      <c r="AP500" s="4"/>
      <c r="AR500" s="2"/>
      <c r="AS500" s="2"/>
      <c r="AT500" s="2"/>
    </row>
    <row r="501" customFormat="false" ht="11.25" hidden="false" customHeight="false" outlineLevel="0" collapsed="false">
      <c r="AN501" s="4"/>
      <c r="AO501" s="4"/>
      <c r="AP501" s="4"/>
      <c r="AR501" s="2"/>
      <c r="AS501" s="2"/>
      <c r="AT501" s="2"/>
    </row>
    <row r="502" customFormat="false" ht="11.25" hidden="false" customHeight="false" outlineLevel="0" collapsed="false">
      <c r="AN502" s="4"/>
      <c r="AO502" s="4"/>
      <c r="AP502" s="4"/>
      <c r="AR502" s="2"/>
      <c r="AS502" s="2"/>
      <c r="AT502" s="2"/>
    </row>
    <row r="503" customFormat="false" ht="11.25" hidden="false" customHeight="false" outlineLevel="0" collapsed="false">
      <c r="AN503" s="4"/>
      <c r="AO503" s="4"/>
      <c r="AP503" s="4"/>
      <c r="AR503" s="2"/>
      <c r="AS503" s="2"/>
      <c r="AT503" s="2"/>
    </row>
    <row r="504" customFormat="false" ht="11.25" hidden="false" customHeight="false" outlineLevel="0" collapsed="false">
      <c r="AN504" s="4"/>
      <c r="AO504" s="4"/>
      <c r="AP504" s="4"/>
      <c r="AR504" s="2"/>
      <c r="AS504" s="2"/>
      <c r="AT504" s="2"/>
    </row>
    <row r="505" customFormat="false" ht="11.25" hidden="false" customHeight="false" outlineLevel="0" collapsed="false">
      <c r="AN505" s="4"/>
      <c r="AO505" s="4"/>
      <c r="AP505" s="4"/>
      <c r="AR505" s="2"/>
      <c r="AS505" s="2"/>
      <c r="AT505" s="2"/>
    </row>
    <row r="506" customFormat="false" ht="11.25" hidden="false" customHeight="false" outlineLevel="0" collapsed="false">
      <c r="AN506" s="4"/>
      <c r="AO506" s="4"/>
      <c r="AP506" s="4"/>
      <c r="AR506" s="2"/>
      <c r="AS506" s="2"/>
      <c r="AT506" s="2"/>
    </row>
    <row r="507" customFormat="false" ht="11.25" hidden="false" customHeight="false" outlineLevel="0" collapsed="false">
      <c r="AN507" s="4"/>
      <c r="AO507" s="4"/>
      <c r="AP507" s="4"/>
      <c r="AR507" s="2"/>
      <c r="AS507" s="2"/>
      <c r="AT507" s="2"/>
    </row>
    <row r="508" customFormat="false" ht="11.25" hidden="false" customHeight="false" outlineLevel="0" collapsed="false">
      <c r="AN508" s="4"/>
      <c r="AO508" s="4"/>
      <c r="AP508" s="4"/>
      <c r="AR508" s="2"/>
      <c r="AS508" s="2"/>
      <c r="AT508" s="2"/>
    </row>
    <row r="509" customFormat="false" ht="11.25" hidden="false" customHeight="false" outlineLevel="0" collapsed="false">
      <c r="AN509" s="4"/>
      <c r="AO509" s="4"/>
      <c r="AP509" s="4"/>
      <c r="AR509" s="2"/>
      <c r="AS509" s="2"/>
      <c r="AT509" s="2"/>
    </row>
    <row r="510" customFormat="false" ht="11.25" hidden="false" customHeight="false" outlineLevel="0" collapsed="false">
      <c r="AN510" s="4"/>
      <c r="AO510" s="4"/>
      <c r="AP510" s="4"/>
      <c r="AR510" s="2"/>
      <c r="AS510" s="2"/>
      <c r="AT510" s="2"/>
    </row>
    <row r="511" customFormat="false" ht="11.25" hidden="false" customHeight="false" outlineLevel="0" collapsed="false">
      <c r="AN511" s="4"/>
      <c r="AO511" s="4"/>
      <c r="AP511" s="4"/>
      <c r="AR511" s="2"/>
      <c r="AS511" s="2"/>
      <c r="AT511" s="2"/>
    </row>
    <row r="512" customFormat="false" ht="11.25" hidden="false" customHeight="false" outlineLevel="0" collapsed="false">
      <c r="AN512" s="4"/>
      <c r="AO512" s="4"/>
      <c r="AP512" s="4"/>
      <c r="AR512" s="2"/>
      <c r="AS512" s="2"/>
      <c r="AT512" s="2"/>
    </row>
    <row r="513" customFormat="false" ht="11.25" hidden="false" customHeight="false" outlineLevel="0" collapsed="false">
      <c r="AN513" s="4"/>
      <c r="AO513" s="4"/>
      <c r="AP513" s="4"/>
      <c r="AR513" s="2"/>
      <c r="AS513" s="2"/>
      <c r="AT513" s="2"/>
    </row>
    <row r="514" customFormat="false" ht="11.25" hidden="false" customHeight="false" outlineLevel="0" collapsed="false">
      <c r="AN514" s="4"/>
      <c r="AO514" s="4"/>
      <c r="AP514" s="4"/>
      <c r="AR514" s="2"/>
      <c r="AS514" s="2"/>
      <c r="AT514" s="2"/>
    </row>
    <row r="515" customFormat="false" ht="11.25" hidden="false" customHeight="false" outlineLevel="0" collapsed="false">
      <c r="AN515" s="4"/>
      <c r="AO515" s="4"/>
      <c r="AP515" s="4"/>
      <c r="AR515" s="2"/>
      <c r="AS515" s="2"/>
      <c r="AT515" s="2"/>
    </row>
    <row r="516" customFormat="false" ht="11.25" hidden="false" customHeight="false" outlineLevel="0" collapsed="false">
      <c r="AN516" s="4"/>
      <c r="AO516" s="4"/>
      <c r="AP516" s="4"/>
      <c r="AR516" s="2"/>
      <c r="AS516" s="2"/>
      <c r="AT516" s="2"/>
    </row>
    <row r="517" customFormat="false" ht="11.25" hidden="false" customHeight="false" outlineLevel="0" collapsed="false">
      <c r="AN517" s="4"/>
      <c r="AO517" s="4"/>
      <c r="AP517" s="4"/>
      <c r="AR517" s="2"/>
      <c r="AS517" s="2"/>
      <c r="AT517" s="2"/>
    </row>
    <row r="518" customFormat="false" ht="11.25" hidden="false" customHeight="false" outlineLevel="0" collapsed="false">
      <c r="AN518" s="4"/>
      <c r="AO518" s="4"/>
      <c r="AP518" s="4"/>
      <c r="AR518" s="2"/>
      <c r="AS518" s="2"/>
      <c r="AT518" s="2"/>
    </row>
    <row r="519" customFormat="false" ht="11.25" hidden="false" customHeight="false" outlineLevel="0" collapsed="false">
      <c r="AN519" s="4"/>
      <c r="AO519" s="4"/>
      <c r="AP519" s="4"/>
      <c r="AR519" s="2"/>
      <c r="AS519" s="2"/>
      <c r="AT519" s="2"/>
    </row>
    <row r="520" customFormat="false" ht="11.25" hidden="false" customHeight="false" outlineLevel="0" collapsed="false">
      <c r="AN520" s="4"/>
      <c r="AO520" s="4"/>
      <c r="AP520" s="4"/>
      <c r="AR520" s="2"/>
      <c r="AS520" s="2"/>
      <c r="AT520" s="2"/>
    </row>
    <row r="521" customFormat="false" ht="11.25" hidden="false" customHeight="false" outlineLevel="0" collapsed="false">
      <c r="AN521" s="4"/>
      <c r="AO521" s="4"/>
      <c r="AP521" s="4"/>
      <c r="AR521" s="2"/>
      <c r="AS521" s="2"/>
      <c r="AT521" s="2"/>
    </row>
    <row r="522" customFormat="false" ht="11.25" hidden="false" customHeight="false" outlineLevel="0" collapsed="false">
      <c r="AN522" s="4"/>
      <c r="AO522" s="4"/>
      <c r="AP522" s="4"/>
      <c r="AR522" s="2"/>
      <c r="AS522" s="2"/>
      <c r="AT522" s="2"/>
    </row>
    <row r="523" customFormat="false" ht="11.25" hidden="false" customHeight="false" outlineLevel="0" collapsed="false">
      <c r="AN523" s="4"/>
      <c r="AO523" s="4"/>
      <c r="AP523" s="4"/>
      <c r="AR523" s="2"/>
      <c r="AS523" s="2"/>
      <c r="AT523" s="2"/>
    </row>
    <row r="524" customFormat="false" ht="11.25" hidden="false" customHeight="false" outlineLevel="0" collapsed="false">
      <c r="AN524" s="4"/>
      <c r="AO524" s="4"/>
      <c r="AP524" s="4"/>
      <c r="AR524" s="2"/>
      <c r="AS524" s="2"/>
      <c r="AT524" s="2"/>
    </row>
    <row r="525" customFormat="false" ht="11.25" hidden="false" customHeight="false" outlineLevel="0" collapsed="false">
      <c r="AN525" s="4"/>
      <c r="AO525" s="4"/>
      <c r="AP525" s="4"/>
      <c r="AR525" s="2"/>
      <c r="AS525" s="2"/>
      <c r="AT525" s="2"/>
    </row>
    <row r="526" customFormat="false" ht="11.25" hidden="false" customHeight="false" outlineLevel="0" collapsed="false">
      <c r="AN526" s="4"/>
      <c r="AO526" s="4"/>
      <c r="AP526" s="4"/>
      <c r="AR526" s="2"/>
      <c r="AS526" s="2"/>
      <c r="AT526" s="2"/>
    </row>
    <row r="527" customFormat="false" ht="11.25" hidden="false" customHeight="false" outlineLevel="0" collapsed="false">
      <c r="AN527" s="4"/>
      <c r="AO527" s="4"/>
      <c r="AP527" s="4"/>
      <c r="AR527" s="2"/>
      <c r="AS527" s="2"/>
      <c r="AT527" s="2"/>
    </row>
    <row r="528" customFormat="false" ht="11.25" hidden="false" customHeight="false" outlineLevel="0" collapsed="false">
      <c r="AN528" s="4"/>
      <c r="AO528" s="4"/>
      <c r="AP528" s="4"/>
      <c r="AR528" s="2"/>
      <c r="AS528" s="2"/>
      <c r="AT528" s="2"/>
    </row>
    <row r="529" customFormat="false" ht="11.25" hidden="false" customHeight="false" outlineLevel="0" collapsed="false">
      <c r="AN529" s="4"/>
      <c r="AO529" s="4"/>
      <c r="AP529" s="4"/>
      <c r="AR529" s="2"/>
      <c r="AS529" s="2"/>
      <c r="AT529" s="2"/>
    </row>
    <row r="530" customFormat="false" ht="11.25" hidden="false" customHeight="false" outlineLevel="0" collapsed="false">
      <c r="AN530" s="4"/>
      <c r="AO530" s="4"/>
      <c r="AP530" s="4"/>
      <c r="AR530" s="2"/>
      <c r="AS530" s="2"/>
      <c r="AT530" s="2"/>
    </row>
    <row r="531" customFormat="false" ht="11.25" hidden="false" customHeight="false" outlineLevel="0" collapsed="false">
      <c r="AN531" s="4"/>
      <c r="AO531" s="4"/>
      <c r="AP531" s="4"/>
      <c r="AR531" s="2"/>
      <c r="AS531" s="2"/>
      <c r="AT531" s="2"/>
    </row>
    <row r="532" customFormat="false" ht="11.25" hidden="false" customHeight="false" outlineLevel="0" collapsed="false">
      <c r="AN532" s="4"/>
      <c r="AO532" s="4"/>
      <c r="AP532" s="4"/>
      <c r="AR532" s="2"/>
      <c r="AS532" s="2"/>
      <c r="AT532" s="2"/>
    </row>
    <row r="533" customFormat="false" ht="11.25" hidden="false" customHeight="false" outlineLevel="0" collapsed="false">
      <c r="AN533" s="4"/>
      <c r="AO533" s="4"/>
      <c r="AP533" s="4"/>
      <c r="AR533" s="2"/>
      <c r="AS533" s="2"/>
      <c r="AT533" s="2"/>
    </row>
    <row r="534" customFormat="false" ht="11.25" hidden="false" customHeight="false" outlineLevel="0" collapsed="false">
      <c r="AN534" s="4"/>
      <c r="AO534" s="4"/>
      <c r="AP534" s="4"/>
      <c r="AR534" s="2"/>
      <c r="AS534" s="2"/>
      <c r="AT534" s="2"/>
    </row>
    <row r="535" customFormat="false" ht="11.25" hidden="false" customHeight="false" outlineLevel="0" collapsed="false">
      <c r="AN535" s="4"/>
      <c r="AO535" s="4"/>
      <c r="AP535" s="4"/>
      <c r="AR535" s="2"/>
      <c r="AS535" s="2"/>
      <c r="AT535" s="2"/>
    </row>
    <row r="536" customFormat="false" ht="11.25" hidden="false" customHeight="false" outlineLevel="0" collapsed="false">
      <c r="AN536" s="4"/>
      <c r="AO536" s="4"/>
      <c r="AP536" s="4"/>
      <c r="AR536" s="2"/>
      <c r="AS536" s="2"/>
      <c r="AT536" s="2"/>
    </row>
    <row r="537" customFormat="false" ht="11.25" hidden="false" customHeight="false" outlineLevel="0" collapsed="false">
      <c r="AN537" s="4"/>
      <c r="AO537" s="4"/>
      <c r="AP537" s="4"/>
      <c r="AR537" s="2"/>
      <c r="AS537" s="2"/>
      <c r="AT537" s="2"/>
    </row>
    <row r="538" customFormat="false" ht="11.25" hidden="false" customHeight="false" outlineLevel="0" collapsed="false">
      <c r="AN538" s="4"/>
      <c r="AO538" s="4"/>
      <c r="AP538" s="4"/>
      <c r="AR538" s="2"/>
      <c r="AS538" s="2"/>
      <c r="AT538" s="2"/>
    </row>
    <row r="539" customFormat="false" ht="11.25" hidden="false" customHeight="false" outlineLevel="0" collapsed="false">
      <c r="AN539" s="4"/>
      <c r="AO539" s="4"/>
      <c r="AP539" s="4"/>
      <c r="AR539" s="2"/>
      <c r="AS539" s="2"/>
      <c r="AT539" s="2"/>
    </row>
    <row r="540" customFormat="false" ht="11.25" hidden="false" customHeight="false" outlineLevel="0" collapsed="false">
      <c r="AN540" s="4"/>
      <c r="AO540" s="4"/>
      <c r="AP540" s="4"/>
      <c r="AR540" s="2"/>
      <c r="AS540" s="2"/>
      <c r="AT540" s="2"/>
    </row>
    <row r="541" customFormat="false" ht="11.25" hidden="false" customHeight="false" outlineLevel="0" collapsed="false">
      <c r="AN541" s="4"/>
      <c r="AO541" s="4"/>
      <c r="AP541" s="4"/>
      <c r="AR541" s="2"/>
      <c r="AS541" s="2"/>
      <c r="AT541" s="2"/>
    </row>
    <row r="542" customFormat="false" ht="11.25" hidden="false" customHeight="false" outlineLevel="0" collapsed="false">
      <c r="AN542" s="4"/>
      <c r="AO542" s="4"/>
      <c r="AP542" s="4"/>
      <c r="AR542" s="2"/>
      <c r="AS542" s="2"/>
      <c r="AT542" s="2"/>
    </row>
    <row r="543" customFormat="false" ht="11.25" hidden="false" customHeight="false" outlineLevel="0" collapsed="false">
      <c r="AN543" s="4"/>
      <c r="AO543" s="4"/>
      <c r="AP543" s="4"/>
      <c r="AR543" s="2"/>
      <c r="AS543" s="2"/>
      <c r="AT543" s="2"/>
    </row>
    <row r="544" customFormat="false" ht="11.25" hidden="false" customHeight="false" outlineLevel="0" collapsed="false">
      <c r="AN544" s="4"/>
      <c r="AO544" s="4"/>
      <c r="AP544" s="4"/>
      <c r="AR544" s="2"/>
      <c r="AS544" s="2"/>
      <c r="AT544" s="2"/>
    </row>
    <row r="545" customFormat="false" ht="11.25" hidden="false" customHeight="false" outlineLevel="0" collapsed="false">
      <c r="AN545" s="4"/>
      <c r="AO545" s="4"/>
      <c r="AP545" s="4"/>
      <c r="AR545" s="2"/>
      <c r="AS545" s="2"/>
      <c r="AT545" s="2"/>
    </row>
    <row r="546" customFormat="false" ht="11.25" hidden="false" customHeight="false" outlineLevel="0" collapsed="false">
      <c r="AN546" s="4"/>
      <c r="AO546" s="4"/>
      <c r="AP546" s="4"/>
      <c r="AR546" s="2"/>
      <c r="AS546" s="2"/>
      <c r="AT546" s="2"/>
    </row>
    <row r="547" customFormat="false" ht="11.25" hidden="false" customHeight="false" outlineLevel="0" collapsed="false">
      <c r="AN547" s="4"/>
      <c r="AO547" s="4"/>
      <c r="AP547" s="4"/>
      <c r="AR547" s="2"/>
      <c r="AS547" s="2"/>
      <c r="AT547" s="2"/>
    </row>
    <row r="548" customFormat="false" ht="11.25" hidden="false" customHeight="false" outlineLevel="0" collapsed="false">
      <c r="AN548" s="4"/>
      <c r="AO548" s="4"/>
      <c r="AP548" s="4"/>
      <c r="AR548" s="2"/>
      <c r="AS548" s="2"/>
      <c r="AT548" s="2"/>
    </row>
    <row r="549" customFormat="false" ht="11.25" hidden="false" customHeight="false" outlineLevel="0" collapsed="false">
      <c r="AN549" s="4"/>
      <c r="AO549" s="4"/>
      <c r="AP549" s="4"/>
      <c r="AR549" s="2"/>
      <c r="AS549" s="2"/>
      <c r="AT549" s="2"/>
    </row>
    <row r="550" customFormat="false" ht="11.25" hidden="false" customHeight="false" outlineLevel="0" collapsed="false">
      <c r="AN550" s="4"/>
      <c r="AO550" s="4"/>
      <c r="AP550" s="4"/>
      <c r="AR550" s="2"/>
      <c r="AS550" s="2"/>
      <c r="AT550" s="2"/>
    </row>
    <row r="551" customFormat="false" ht="11.25" hidden="false" customHeight="false" outlineLevel="0" collapsed="false">
      <c r="AN551" s="4"/>
      <c r="AO551" s="4"/>
      <c r="AP551" s="4"/>
      <c r="AR551" s="2"/>
      <c r="AS551" s="2"/>
      <c r="AT551" s="2"/>
    </row>
    <row r="552" customFormat="false" ht="11.25" hidden="false" customHeight="false" outlineLevel="0" collapsed="false">
      <c r="AN552" s="4"/>
      <c r="AO552" s="4"/>
      <c r="AP552" s="4"/>
      <c r="AR552" s="2"/>
      <c r="AS552" s="2"/>
      <c r="AT552" s="2"/>
    </row>
    <row r="553" customFormat="false" ht="11.25" hidden="false" customHeight="false" outlineLevel="0" collapsed="false">
      <c r="AN553" s="4"/>
      <c r="AO553" s="4"/>
      <c r="AP553" s="4"/>
      <c r="AR553" s="2"/>
      <c r="AS553" s="2"/>
      <c r="AT553" s="2"/>
    </row>
    <row r="554" customFormat="false" ht="11.25" hidden="false" customHeight="false" outlineLevel="0" collapsed="false">
      <c r="AN554" s="4"/>
      <c r="AO554" s="4"/>
      <c r="AP554" s="4"/>
      <c r="AR554" s="2"/>
      <c r="AS554" s="2"/>
      <c r="AT554" s="2"/>
    </row>
    <row r="555" customFormat="false" ht="11.25" hidden="false" customHeight="false" outlineLevel="0" collapsed="false">
      <c r="AN555" s="4"/>
      <c r="AO555" s="4"/>
      <c r="AP555" s="4"/>
      <c r="AR555" s="2"/>
      <c r="AS555" s="2"/>
      <c r="AT555" s="2"/>
    </row>
    <row r="556" customFormat="false" ht="11.25" hidden="false" customHeight="false" outlineLevel="0" collapsed="false">
      <c r="AN556" s="4"/>
      <c r="AO556" s="4"/>
      <c r="AP556" s="4"/>
      <c r="AR556" s="2"/>
      <c r="AS556" s="2"/>
      <c r="AT556" s="2"/>
    </row>
    <row r="557" customFormat="false" ht="11.25" hidden="false" customHeight="false" outlineLevel="0" collapsed="false">
      <c r="AN557" s="4"/>
      <c r="AO557" s="4"/>
      <c r="AP557" s="4"/>
      <c r="AR557" s="2"/>
      <c r="AS557" s="2"/>
      <c r="AT557" s="2"/>
    </row>
    <row r="558" customFormat="false" ht="11.25" hidden="false" customHeight="false" outlineLevel="0" collapsed="false">
      <c r="AN558" s="4"/>
      <c r="AO558" s="4"/>
      <c r="AP558" s="4"/>
      <c r="AR558" s="2"/>
      <c r="AS558" s="2"/>
      <c r="AT558" s="2"/>
    </row>
    <row r="559" customFormat="false" ht="11.25" hidden="false" customHeight="false" outlineLevel="0" collapsed="false">
      <c r="AN559" s="4"/>
      <c r="AO559" s="4"/>
      <c r="AP559" s="4"/>
      <c r="AR559" s="2"/>
      <c r="AS559" s="2"/>
      <c r="AT559" s="2"/>
    </row>
    <row r="560" customFormat="false" ht="11.25" hidden="false" customHeight="false" outlineLevel="0" collapsed="false">
      <c r="AN560" s="4"/>
      <c r="AO560" s="4"/>
      <c r="AP560" s="4"/>
      <c r="AR560" s="2"/>
      <c r="AS560" s="2"/>
      <c r="AT560" s="2"/>
    </row>
    <row r="561" customFormat="false" ht="11.25" hidden="false" customHeight="false" outlineLevel="0" collapsed="false">
      <c r="AN561" s="4"/>
      <c r="AO561" s="4"/>
      <c r="AP561" s="4"/>
      <c r="AR561" s="2"/>
      <c r="AS561" s="2"/>
      <c r="AT561" s="2"/>
    </row>
    <row r="562" customFormat="false" ht="11.25" hidden="false" customHeight="false" outlineLevel="0" collapsed="false">
      <c r="AN562" s="4"/>
      <c r="AO562" s="4"/>
      <c r="AP562" s="4"/>
      <c r="AR562" s="2"/>
      <c r="AS562" s="2"/>
      <c r="AT562" s="2"/>
    </row>
    <row r="563" customFormat="false" ht="11.25" hidden="false" customHeight="false" outlineLevel="0" collapsed="false">
      <c r="AN563" s="4"/>
      <c r="AO563" s="4"/>
      <c r="AP563" s="4"/>
      <c r="AR563" s="2"/>
      <c r="AS563" s="2"/>
      <c r="AT563" s="2"/>
    </row>
    <row r="564" customFormat="false" ht="11.25" hidden="false" customHeight="false" outlineLevel="0" collapsed="false">
      <c r="AN564" s="4"/>
      <c r="AO564" s="4"/>
      <c r="AP564" s="4"/>
      <c r="AR564" s="2"/>
      <c r="AS564" s="2"/>
      <c r="AT564" s="2"/>
    </row>
    <row r="565" customFormat="false" ht="11.25" hidden="false" customHeight="false" outlineLevel="0" collapsed="false">
      <c r="AN565" s="4"/>
      <c r="AO565" s="4"/>
      <c r="AP565" s="4"/>
      <c r="AR565" s="2"/>
      <c r="AS565" s="2"/>
      <c r="AT565" s="2"/>
    </row>
    <row r="566" customFormat="false" ht="11.25" hidden="false" customHeight="false" outlineLevel="0" collapsed="false">
      <c r="AN566" s="4"/>
      <c r="AO566" s="4"/>
      <c r="AP566" s="4"/>
      <c r="AR566" s="2"/>
      <c r="AS566" s="2"/>
      <c r="AT566" s="2"/>
    </row>
    <row r="567" customFormat="false" ht="11.25" hidden="false" customHeight="false" outlineLevel="0" collapsed="false">
      <c r="AN567" s="4"/>
      <c r="AO567" s="4"/>
      <c r="AP567" s="4"/>
      <c r="AR567" s="2"/>
      <c r="AS567" s="2"/>
      <c r="AT567" s="2"/>
    </row>
    <row r="568" customFormat="false" ht="11.25" hidden="false" customHeight="false" outlineLevel="0" collapsed="false">
      <c r="AN568" s="4"/>
      <c r="AO568" s="4"/>
      <c r="AP568" s="4"/>
      <c r="AR568" s="2"/>
      <c r="AS568" s="2"/>
      <c r="AT568" s="2"/>
    </row>
    <row r="569" customFormat="false" ht="11.25" hidden="false" customHeight="false" outlineLevel="0" collapsed="false">
      <c r="AN569" s="4"/>
      <c r="AO569" s="4"/>
      <c r="AP569" s="4"/>
      <c r="AR569" s="2"/>
      <c r="AS569" s="2"/>
      <c r="AT569" s="2"/>
    </row>
    <row r="570" customFormat="false" ht="11.25" hidden="false" customHeight="false" outlineLevel="0" collapsed="false">
      <c r="AN570" s="4"/>
      <c r="AO570" s="4"/>
      <c r="AP570" s="4"/>
      <c r="AR570" s="2"/>
      <c r="AS570" s="2"/>
      <c r="AT570" s="2"/>
    </row>
    <row r="571" customFormat="false" ht="11.25" hidden="false" customHeight="false" outlineLevel="0" collapsed="false">
      <c r="AN571" s="4"/>
      <c r="AO571" s="4"/>
      <c r="AP571" s="4"/>
      <c r="AR571" s="2"/>
      <c r="AS571" s="2"/>
      <c r="AT571" s="2"/>
    </row>
    <row r="572" customFormat="false" ht="11.25" hidden="false" customHeight="false" outlineLevel="0" collapsed="false">
      <c r="AN572" s="4"/>
      <c r="AO572" s="4"/>
      <c r="AP572" s="4"/>
      <c r="AR572" s="2"/>
      <c r="AS572" s="2"/>
      <c r="AT572" s="2"/>
    </row>
    <row r="573" customFormat="false" ht="11.25" hidden="false" customHeight="false" outlineLevel="0" collapsed="false">
      <c r="AN573" s="4"/>
      <c r="AO573" s="4"/>
      <c r="AP573" s="4"/>
      <c r="AR573" s="2"/>
      <c r="AS573" s="2"/>
      <c r="AT573" s="2"/>
    </row>
    <row r="574" customFormat="false" ht="11.25" hidden="false" customHeight="false" outlineLevel="0" collapsed="false">
      <c r="AN574" s="4"/>
      <c r="AO574" s="4"/>
      <c r="AP574" s="4"/>
      <c r="AR574" s="2"/>
      <c r="AS574" s="2"/>
      <c r="AT574" s="2"/>
    </row>
    <row r="575" customFormat="false" ht="11.25" hidden="false" customHeight="false" outlineLevel="0" collapsed="false">
      <c r="AN575" s="4"/>
      <c r="AO575" s="4"/>
      <c r="AP575" s="4"/>
      <c r="AR575" s="2"/>
      <c r="AS575" s="2"/>
      <c r="AT575" s="2"/>
    </row>
    <row r="576" customFormat="false" ht="11.25" hidden="false" customHeight="false" outlineLevel="0" collapsed="false">
      <c r="AN576" s="4"/>
      <c r="AO576" s="4"/>
      <c r="AP576" s="4"/>
      <c r="AR576" s="2"/>
      <c r="AS576" s="2"/>
      <c r="AT576" s="2"/>
    </row>
    <row r="577" customFormat="false" ht="11.25" hidden="false" customHeight="false" outlineLevel="0" collapsed="false">
      <c r="AN577" s="4"/>
      <c r="AO577" s="4"/>
      <c r="AP577" s="4"/>
      <c r="AR577" s="2"/>
      <c r="AS577" s="2"/>
      <c r="AT577" s="2"/>
    </row>
    <row r="578" customFormat="false" ht="11.25" hidden="false" customHeight="false" outlineLevel="0" collapsed="false">
      <c r="AN578" s="4"/>
      <c r="AO578" s="4"/>
      <c r="AP578" s="4"/>
      <c r="AR578" s="2"/>
      <c r="AS578" s="2"/>
      <c r="AT578" s="2"/>
    </row>
    <row r="579" customFormat="false" ht="11.25" hidden="false" customHeight="false" outlineLevel="0" collapsed="false">
      <c r="AN579" s="4"/>
      <c r="AO579" s="4"/>
      <c r="AP579" s="4"/>
      <c r="AR579" s="2"/>
      <c r="AS579" s="2"/>
      <c r="AT579" s="2"/>
    </row>
    <row r="580" customFormat="false" ht="11.25" hidden="false" customHeight="false" outlineLevel="0" collapsed="false">
      <c r="AN580" s="4"/>
      <c r="AO580" s="4"/>
      <c r="AP580" s="4"/>
      <c r="AR580" s="2"/>
      <c r="AS580" s="2"/>
      <c r="AT580" s="2"/>
    </row>
    <row r="581" customFormat="false" ht="11.25" hidden="false" customHeight="false" outlineLevel="0" collapsed="false">
      <c r="AN581" s="4"/>
      <c r="AO581" s="4"/>
      <c r="AP581" s="4"/>
      <c r="AR581" s="2"/>
      <c r="AS581" s="2"/>
      <c r="AT581" s="2"/>
    </row>
    <row r="582" customFormat="false" ht="11.25" hidden="false" customHeight="false" outlineLevel="0" collapsed="false">
      <c r="AN582" s="4"/>
      <c r="AO582" s="4"/>
      <c r="AP582" s="4"/>
      <c r="AR582" s="2"/>
      <c r="AS582" s="2"/>
      <c r="AT582" s="2"/>
    </row>
    <row r="583" customFormat="false" ht="11.25" hidden="false" customHeight="false" outlineLevel="0" collapsed="false">
      <c r="AN583" s="4"/>
      <c r="AO583" s="4"/>
      <c r="AP583" s="4"/>
      <c r="AR583" s="2"/>
      <c r="AS583" s="2"/>
      <c r="AT583" s="2"/>
    </row>
    <row r="584" customFormat="false" ht="11.25" hidden="false" customHeight="false" outlineLevel="0" collapsed="false">
      <c r="AN584" s="4"/>
      <c r="AO584" s="4"/>
      <c r="AP584" s="4"/>
      <c r="AR584" s="2"/>
      <c r="AS584" s="2"/>
      <c r="AT584" s="2"/>
    </row>
    <row r="585" customFormat="false" ht="11.25" hidden="false" customHeight="false" outlineLevel="0" collapsed="false">
      <c r="AN585" s="4"/>
      <c r="AO585" s="4"/>
      <c r="AP585" s="4"/>
      <c r="AR585" s="2"/>
      <c r="AS585" s="2"/>
      <c r="AT585" s="2"/>
    </row>
    <row r="586" customFormat="false" ht="11.25" hidden="false" customHeight="false" outlineLevel="0" collapsed="false">
      <c r="AN586" s="4"/>
      <c r="AO586" s="4"/>
      <c r="AP586" s="4"/>
      <c r="AR586" s="2"/>
      <c r="AS586" s="2"/>
      <c r="AT586" s="2"/>
    </row>
    <row r="587" customFormat="false" ht="11.25" hidden="false" customHeight="false" outlineLevel="0" collapsed="false">
      <c r="AN587" s="4"/>
      <c r="AO587" s="4"/>
      <c r="AP587" s="4"/>
      <c r="AR587" s="2"/>
      <c r="AS587" s="2"/>
      <c r="AT587" s="2"/>
    </row>
    <row r="588" customFormat="false" ht="11.25" hidden="false" customHeight="false" outlineLevel="0" collapsed="false">
      <c r="AN588" s="4"/>
      <c r="AO588" s="4"/>
      <c r="AP588" s="4"/>
      <c r="AR588" s="2"/>
      <c r="AS588" s="2"/>
      <c r="AT588" s="2"/>
    </row>
    <row r="589" customFormat="false" ht="11.25" hidden="false" customHeight="false" outlineLevel="0" collapsed="false">
      <c r="AN589" s="4"/>
      <c r="AO589" s="4"/>
      <c r="AP589" s="4"/>
      <c r="AR589" s="2"/>
      <c r="AS589" s="2"/>
      <c r="AT589" s="2"/>
    </row>
    <row r="590" customFormat="false" ht="11.25" hidden="false" customHeight="false" outlineLevel="0" collapsed="false">
      <c r="AN590" s="4"/>
      <c r="AO590" s="4"/>
      <c r="AP590" s="4"/>
      <c r="AR590" s="2"/>
      <c r="AS590" s="2"/>
      <c r="AT590" s="2"/>
    </row>
    <row r="591" customFormat="false" ht="11.25" hidden="false" customHeight="false" outlineLevel="0" collapsed="false">
      <c r="AN591" s="4"/>
      <c r="AO591" s="4"/>
      <c r="AP591" s="4"/>
      <c r="AR591" s="2"/>
      <c r="AS591" s="2"/>
      <c r="AT591" s="2"/>
    </row>
    <row r="592" customFormat="false" ht="11.25" hidden="false" customHeight="false" outlineLevel="0" collapsed="false">
      <c r="AN592" s="4"/>
      <c r="AO592" s="4"/>
      <c r="AP592" s="4"/>
      <c r="AR592" s="2"/>
      <c r="AS592" s="2"/>
      <c r="AT592" s="2"/>
    </row>
    <row r="593" customFormat="false" ht="11.25" hidden="false" customHeight="false" outlineLevel="0" collapsed="false">
      <c r="AN593" s="4"/>
      <c r="AO593" s="4"/>
      <c r="AP593" s="4"/>
      <c r="AR593" s="2"/>
      <c r="AS593" s="2"/>
      <c r="AT593" s="2"/>
    </row>
    <row r="594" customFormat="false" ht="11.25" hidden="false" customHeight="false" outlineLevel="0" collapsed="false">
      <c r="AN594" s="4"/>
      <c r="AO594" s="4"/>
      <c r="AP594" s="4"/>
      <c r="AR594" s="2"/>
      <c r="AS594" s="2"/>
      <c r="AT594" s="2"/>
    </row>
    <row r="595" customFormat="false" ht="11.25" hidden="false" customHeight="false" outlineLevel="0" collapsed="false">
      <c r="AN595" s="4"/>
      <c r="AO595" s="4"/>
      <c r="AP595" s="4"/>
      <c r="AR595" s="2"/>
      <c r="AS595" s="2"/>
      <c r="AT595" s="2"/>
    </row>
    <row r="596" customFormat="false" ht="11.25" hidden="false" customHeight="false" outlineLevel="0" collapsed="false">
      <c r="AN596" s="4"/>
      <c r="AO596" s="4"/>
      <c r="AP596" s="4"/>
      <c r="AR596" s="2"/>
      <c r="AS596" s="2"/>
      <c r="AT596" s="2"/>
    </row>
    <row r="597" customFormat="false" ht="11.25" hidden="false" customHeight="false" outlineLevel="0" collapsed="false">
      <c r="AN597" s="4"/>
      <c r="AO597" s="4"/>
      <c r="AP597" s="4"/>
      <c r="AR597" s="2"/>
      <c r="AS597" s="2"/>
      <c r="AT597" s="2"/>
    </row>
    <row r="598" customFormat="false" ht="11.25" hidden="false" customHeight="false" outlineLevel="0" collapsed="false">
      <c r="AN598" s="4"/>
      <c r="AO598" s="4"/>
      <c r="AP598" s="4"/>
      <c r="AR598" s="2"/>
      <c r="AS598" s="2"/>
      <c r="AT598" s="2"/>
    </row>
    <row r="599" customFormat="false" ht="11.25" hidden="false" customHeight="false" outlineLevel="0" collapsed="false">
      <c r="AN599" s="4"/>
      <c r="AO599" s="4"/>
      <c r="AP599" s="4"/>
      <c r="AR599" s="2"/>
      <c r="AS599" s="2"/>
      <c r="AT599" s="2"/>
    </row>
    <row r="600" customFormat="false" ht="11.25" hidden="false" customHeight="false" outlineLevel="0" collapsed="false">
      <c r="AN600" s="4"/>
      <c r="AO600" s="4"/>
      <c r="AP600" s="4"/>
      <c r="AR600" s="2"/>
      <c r="AS600" s="2"/>
      <c r="AT600" s="2"/>
    </row>
    <row r="601" customFormat="false" ht="11.25" hidden="false" customHeight="false" outlineLevel="0" collapsed="false">
      <c r="AN601" s="4"/>
      <c r="AO601" s="4"/>
      <c r="AP601" s="4"/>
      <c r="AR601" s="2"/>
      <c r="AS601" s="2"/>
      <c r="AT601" s="2"/>
    </row>
    <row r="602" customFormat="false" ht="11.25" hidden="false" customHeight="false" outlineLevel="0" collapsed="false">
      <c r="AN602" s="4"/>
      <c r="AO602" s="4"/>
      <c r="AP602" s="4"/>
      <c r="AR602" s="2"/>
      <c r="AS602" s="2"/>
      <c r="AT602" s="2"/>
    </row>
    <row r="603" customFormat="false" ht="11.25" hidden="false" customHeight="false" outlineLevel="0" collapsed="false">
      <c r="AN603" s="4"/>
      <c r="AO603" s="4"/>
      <c r="AP603" s="4"/>
      <c r="AR603" s="2"/>
      <c r="AS603" s="2"/>
      <c r="AT603" s="2"/>
    </row>
    <row r="604" customFormat="false" ht="11.25" hidden="false" customHeight="false" outlineLevel="0" collapsed="false">
      <c r="AN604" s="4"/>
      <c r="AO604" s="4"/>
      <c r="AP604" s="4"/>
      <c r="AR604" s="2"/>
      <c r="AS604" s="2"/>
      <c r="AT604" s="2"/>
    </row>
    <row r="605" customFormat="false" ht="11.25" hidden="false" customHeight="false" outlineLevel="0" collapsed="false">
      <c r="AN605" s="4"/>
      <c r="AO605" s="4"/>
      <c r="AP605" s="4"/>
      <c r="AR605" s="2"/>
      <c r="AS605" s="2"/>
      <c r="AT605" s="2"/>
    </row>
    <row r="606" customFormat="false" ht="11.25" hidden="false" customHeight="false" outlineLevel="0" collapsed="false">
      <c r="AN606" s="4"/>
      <c r="AO606" s="4"/>
      <c r="AP606" s="4"/>
      <c r="AR606" s="2"/>
      <c r="AS606" s="2"/>
      <c r="AT606" s="2"/>
    </row>
    <row r="607" customFormat="false" ht="11.25" hidden="false" customHeight="false" outlineLevel="0" collapsed="false">
      <c r="AN607" s="4"/>
      <c r="AO607" s="4"/>
      <c r="AP607" s="4"/>
      <c r="AR607" s="2"/>
      <c r="AS607" s="2"/>
      <c r="AT607" s="2"/>
    </row>
    <row r="608" customFormat="false" ht="11.25" hidden="false" customHeight="false" outlineLevel="0" collapsed="false">
      <c r="AN608" s="4"/>
      <c r="AO608" s="4"/>
      <c r="AP608" s="4"/>
      <c r="AR608" s="2"/>
      <c r="AS608" s="2"/>
      <c r="AT608" s="2"/>
    </row>
    <row r="609" customFormat="false" ht="11.25" hidden="false" customHeight="false" outlineLevel="0" collapsed="false">
      <c r="AN609" s="4"/>
      <c r="AO609" s="4"/>
      <c r="AP609" s="4"/>
      <c r="AR609" s="2"/>
      <c r="AS609" s="2"/>
      <c r="AT609" s="2"/>
    </row>
    <row r="610" customFormat="false" ht="11.25" hidden="false" customHeight="false" outlineLevel="0" collapsed="false">
      <c r="AN610" s="4"/>
      <c r="AO610" s="4"/>
      <c r="AP610" s="4"/>
      <c r="AR610" s="2"/>
      <c r="AS610" s="2"/>
      <c r="AT610" s="2"/>
    </row>
    <row r="611" customFormat="false" ht="11.25" hidden="false" customHeight="false" outlineLevel="0" collapsed="false">
      <c r="AN611" s="4"/>
      <c r="AO611" s="4"/>
      <c r="AP611" s="4"/>
      <c r="AR611" s="2"/>
      <c r="AS611" s="2"/>
      <c r="AT611" s="2"/>
    </row>
    <row r="612" customFormat="false" ht="11.25" hidden="false" customHeight="false" outlineLevel="0" collapsed="false">
      <c r="AN612" s="4"/>
      <c r="AO612" s="4"/>
      <c r="AP612" s="4"/>
      <c r="AR612" s="2"/>
      <c r="AS612" s="2"/>
      <c r="AT612" s="2"/>
    </row>
    <row r="613" customFormat="false" ht="11.25" hidden="false" customHeight="false" outlineLevel="0" collapsed="false">
      <c r="AN613" s="4"/>
      <c r="AO613" s="4"/>
      <c r="AP613" s="4"/>
      <c r="AR613" s="2"/>
      <c r="AS613" s="2"/>
      <c r="AT613" s="2"/>
    </row>
    <row r="614" customFormat="false" ht="11.25" hidden="false" customHeight="false" outlineLevel="0" collapsed="false">
      <c r="AN614" s="4"/>
      <c r="AO614" s="4"/>
      <c r="AP614" s="4"/>
      <c r="AR614" s="2"/>
      <c r="AS614" s="2"/>
      <c r="AT614" s="2"/>
    </row>
    <row r="615" customFormat="false" ht="11.25" hidden="false" customHeight="false" outlineLevel="0" collapsed="false">
      <c r="AN615" s="4"/>
      <c r="AO615" s="4"/>
      <c r="AP615" s="4"/>
      <c r="AR615" s="2"/>
      <c r="AS615" s="2"/>
      <c r="AT615" s="2"/>
    </row>
    <row r="616" customFormat="false" ht="11.25" hidden="false" customHeight="false" outlineLevel="0" collapsed="false">
      <c r="AN616" s="4"/>
      <c r="AO616" s="4"/>
      <c r="AP616" s="4"/>
      <c r="AR616" s="2"/>
      <c r="AS616" s="2"/>
      <c r="AT616" s="2"/>
    </row>
    <row r="617" customFormat="false" ht="11.25" hidden="false" customHeight="false" outlineLevel="0" collapsed="false">
      <c r="AN617" s="4"/>
      <c r="AO617" s="4"/>
      <c r="AP617" s="4"/>
      <c r="AR617" s="2"/>
      <c r="AS617" s="2"/>
      <c r="AT617" s="2"/>
    </row>
    <row r="618" customFormat="false" ht="11.25" hidden="false" customHeight="false" outlineLevel="0" collapsed="false">
      <c r="AN618" s="4"/>
      <c r="AO618" s="4"/>
      <c r="AP618" s="4"/>
      <c r="AR618" s="2"/>
      <c r="AS618" s="2"/>
      <c r="AT618" s="2"/>
    </row>
    <row r="619" customFormat="false" ht="11.25" hidden="false" customHeight="false" outlineLevel="0" collapsed="false">
      <c r="AN619" s="4"/>
      <c r="AO619" s="4"/>
      <c r="AP619" s="4"/>
      <c r="AR619" s="2"/>
      <c r="AS619" s="2"/>
      <c r="AT619" s="2"/>
    </row>
    <row r="620" customFormat="false" ht="11.25" hidden="false" customHeight="false" outlineLevel="0" collapsed="false">
      <c r="AN620" s="4"/>
      <c r="AO620" s="4"/>
      <c r="AP620" s="4"/>
      <c r="AR620" s="2"/>
      <c r="AS620" s="2"/>
      <c r="AT620" s="2"/>
    </row>
    <row r="621" customFormat="false" ht="11.25" hidden="false" customHeight="false" outlineLevel="0" collapsed="false">
      <c r="AN621" s="4"/>
      <c r="AO621" s="4"/>
      <c r="AP621" s="4"/>
      <c r="AR621" s="2"/>
      <c r="AS621" s="2"/>
      <c r="AT621" s="2"/>
    </row>
    <row r="622" customFormat="false" ht="11.25" hidden="false" customHeight="false" outlineLevel="0" collapsed="false">
      <c r="AN622" s="4"/>
      <c r="AO622" s="4"/>
      <c r="AP622" s="4"/>
      <c r="AR622" s="2"/>
      <c r="AS622" s="2"/>
      <c r="AT622" s="2"/>
    </row>
    <row r="623" customFormat="false" ht="11.25" hidden="false" customHeight="false" outlineLevel="0" collapsed="false">
      <c r="AN623" s="4"/>
      <c r="AO623" s="4"/>
      <c r="AP623" s="4"/>
      <c r="AR623" s="2"/>
      <c r="AS623" s="2"/>
      <c r="AT623" s="2"/>
    </row>
    <row r="624" customFormat="false" ht="11.25" hidden="false" customHeight="false" outlineLevel="0" collapsed="false">
      <c r="AN624" s="4"/>
      <c r="AO624" s="4"/>
      <c r="AP624" s="4"/>
      <c r="AR624" s="2"/>
      <c r="AS624" s="2"/>
      <c r="AT624" s="2"/>
    </row>
    <row r="625" customFormat="false" ht="11.25" hidden="false" customHeight="false" outlineLevel="0" collapsed="false">
      <c r="AN625" s="4"/>
      <c r="AO625" s="4"/>
      <c r="AP625" s="4"/>
      <c r="AR625" s="2"/>
      <c r="AS625" s="2"/>
      <c r="AT625" s="2"/>
    </row>
    <row r="626" customFormat="false" ht="11.25" hidden="false" customHeight="false" outlineLevel="0" collapsed="false">
      <c r="AN626" s="4"/>
      <c r="AO626" s="4"/>
      <c r="AP626" s="4"/>
      <c r="AR626" s="2"/>
      <c r="AS626" s="2"/>
      <c r="AT626" s="2"/>
    </row>
    <row r="627" customFormat="false" ht="11.25" hidden="false" customHeight="false" outlineLevel="0" collapsed="false">
      <c r="AN627" s="4"/>
      <c r="AO627" s="4"/>
      <c r="AP627" s="4"/>
      <c r="AR627" s="2"/>
      <c r="AS627" s="2"/>
      <c r="AT627" s="2"/>
    </row>
    <row r="628" customFormat="false" ht="11.25" hidden="false" customHeight="false" outlineLevel="0" collapsed="false">
      <c r="AN628" s="4"/>
      <c r="AO628" s="4"/>
      <c r="AP628" s="4"/>
      <c r="AR628" s="2"/>
      <c r="AS628" s="2"/>
      <c r="AT628" s="2"/>
    </row>
    <row r="629" customFormat="false" ht="11.25" hidden="false" customHeight="false" outlineLevel="0" collapsed="false">
      <c r="AN629" s="4"/>
      <c r="AO629" s="4"/>
      <c r="AP629" s="4"/>
      <c r="AR629" s="2"/>
      <c r="AS629" s="2"/>
      <c r="AT629" s="2"/>
    </row>
    <row r="630" customFormat="false" ht="11.25" hidden="false" customHeight="false" outlineLevel="0" collapsed="false">
      <c r="AN630" s="4"/>
      <c r="AO630" s="4"/>
      <c r="AP630" s="4"/>
      <c r="AR630" s="2"/>
      <c r="AS630" s="2"/>
      <c r="AT630" s="2"/>
    </row>
    <row r="631" customFormat="false" ht="11.25" hidden="false" customHeight="false" outlineLevel="0" collapsed="false">
      <c r="AN631" s="4"/>
      <c r="AO631" s="4"/>
      <c r="AP631" s="4"/>
      <c r="AR631" s="2"/>
      <c r="AS631" s="2"/>
      <c r="AT631" s="2"/>
    </row>
    <row r="632" customFormat="false" ht="11.25" hidden="false" customHeight="false" outlineLevel="0" collapsed="false">
      <c r="AN632" s="4"/>
      <c r="AO632" s="4"/>
      <c r="AP632" s="4"/>
      <c r="AR632" s="2"/>
      <c r="AS632" s="2"/>
      <c r="AT632" s="2"/>
    </row>
    <row r="633" customFormat="false" ht="11.25" hidden="false" customHeight="false" outlineLevel="0" collapsed="false">
      <c r="AN633" s="4"/>
      <c r="AO633" s="4"/>
      <c r="AP633" s="4"/>
      <c r="AR633" s="2"/>
      <c r="AS633" s="2"/>
      <c r="AT633" s="2"/>
    </row>
    <row r="634" customFormat="false" ht="11.25" hidden="false" customHeight="false" outlineLevel="0" collapsed="false">
      <c r="AN634" s="4"/>
      <c r="AO634" s="4"/>
      <c r="AP634" s="4"/>
      <c r="AR634" s="2"/>
      <c r="AS634" s="2"/>
      <c r="AT634" s="2"/>
    </row>
    <row r="635" customFormat="false" ht="11.25" hidden="false" customHeight="false" outlineLevel="0" collapsed="false">
      <c r="AN635" s="4"/>
      <c r="AO635" s="4"/>
      <c r="AP635" s="4"/>
      <c r="AR635" s="2"/>
      <c r="AS635" s="2"/>
      <c r="AT635" s="2"/>
    </row>
    <row r="636" customFormat="false" ht="11.25" hidden="false" customHeight="false" outlineLevel="0" collapsed="false">
      <c r="AN636" s="4"/>
      <c r="AO636" s="4"/>
      <c r="AP636" s="4"/>
      <c r="AR636" s="2"/>
      <c r="AS636" s="2"/>
      <c r="AT636" s="2"/>
    </row>
    <row r="637" customFormat="false" ht="11.25" hidden="false" customHeight="false" outlineLevel="0" collapsed="false">
      <c r="AN637" s="4"/>
      <c r="AO637" s="4"/>
      <c r="AP637" s="4"/>
      <c r="AR637" s="2"/>
      <c r="AS637" s="2"/>
      <c r="AT637" s="2"/>
    </row>
    <row r="638" customFormat="false" ht="11.25" hidden="false" customHeight="false" outlineLevel="0" collapsed="false">
      <c r="AN638" s="4"/>
      <c r="AO638" s="4"/>
      <c r="AP638" s="4"/>
      <c r="AR638" s="2"/>
      <c r="AS638" s="2"/>
      <c r="AT638" s="2"/>
    </row>
    <row r="639" customFormat="false" ht="11.25" hidden="false" customHeight="false" outlineLevel="0" collapsed="false">
      <c r="AN639" s="4"/>
      <c r="AO639" s="4"/>
      <c r="AP639" s="4"/>
      <c r="AR639" s="2"/>
      <c r="AS639" s="2"/>
      <c r="AT639" s="2"/>
    </row>
    <row r="640" customFormat="false" ht="11.25" hidden="false" customHeight="false" outlineLevel="0" collapsed="false">
      <c r="AN640" s="4"/>
      <c r="AO640" s="4"/>
      <c r="AP640" s="4"/>
      <c r="AR640" s="2"/>
      <c r="AS640" s="2"/>
      <c r="AT640" s="2"/>
    </row>
    <row r="641" customFormat="false" ht="11.25" hidden="false" customHeight="false" outlineLevel="0" collapsed="false">
      <c r="AN641" s="4"/>
      <c r="AO641" s="4"/>
      <c r="AP641" s="4"/>
      <c r="AR641" s="2"/>
      <c r="AS641" s="2"/>
      <c r="AT641" s="2"/>
    </row>
    <row r="642" customFormat="false" ht="11.25" hidden="false" customHeight="false" outlineLevel="0" collapsed="false">
      <c r="AN642" s="4"/>
      <c r="AO642" s="4"/>
      <c r="AP642" s="4"/>
      <c r="AR642" s="2"/>
      <c r="AS642" s="2"/>
      <c r="AT642" s="2"/>
    </row>
    <row r="643" customFormat="false" ht="11.25" hidden="false" customHeight="false" outlineLevel="0" collapsed="false">
      <c r="AN643" s="4"/>
      <c r="AO643" s="4"/>
      <c r="AP643" s="4"/>
      <c r="AR643" s="2"/>
      <c r="AS643" s="2"/>
      <c r="AT643" s="2"/>
    </row>
    <row r="644" customFormat="false" ht="11.25" hidden="false" customHeight="false" outlineLevel="0" collapsed="false">
      <c r="AN644" s="4"/>
      <c r="AO644" s="4"/>
      <c r="AP644" s="4"/>
      <c r="AR644" s="2"/>
      <c r="AS644" s="2"/>
      <c r="AT644" s="2"/>
    </row>
    <row r="645" customFormat="false" ht="11.25" hidden="false" customHeight="false" outlineLevel="0" collapsed="false">
      <c r="AN645" s="4"/>
      <c r="AO645" s="4"/>
      <c r="AP645" s="4"/>
      <c r="AR645" s="2"/>
      <c r="AS645" s="2"/>
      <c r="AT645" s="2"/>
    </row>
    <row r="646" customFormat="false" ht="11.25" hidden="false" customHeight="false" outlineLevel="0" collapsed="false">
      <c r="AN646" s="4"/>
      <c r="AO646" s="4"/>
      <c r="AP646" s="4"/>
      <c r="AR646" s="2"/>
      <c r="AS646" s="2"/>
      <c r="AT646" s="2"/>
    </row>
    <row r="647" customFormat="false" ht="11.25" hidden="false" customHeight="false" outlineLevel="0" collapsed="false">
      <c r="AN647" s="4"/>
      <c r="AO647" s="4"/>
      <c r="AP647" s="4"/>
      <c r="AR647" s="2"/>
      <c r="AS647" s="2"/>
      <c r="AT647" s="2"/>
    </row>
    <row r="648" customFormat="false" ht="11.25" hidden="false" customHeight="false" outlineLevel="0" collapsed="false">
      <c r="AN648" s="4"/>
      <c r="AO648" s="4"/>
      <c r="AP648" s="4"/>
      <c r="AR648" s="2"/>
      <c r="AS648" s="2"/>
      <c r="AT648" s="2"/>
    </row>
    <row r="649" customFormat="false" ht="11.25" hidden="false" customHeight="false" outlineLevel="0" collapsed="false">
      <c r="AN649" s="4"/>
      <c r="AO649" s="4"/>
      <c r="AP649" s="4"/>
      <c r="AR649" s="2"/>
      <c r="AS649" s="2"/>
      <c r="AT649" s="2"/>
    </row>
    <row r="650" customFormat="false" ht="11.25" hidden="false" customHeight="false" outlineLevel="0" collapsed="false">
      <c r="AN650" s="4"/>
      <c r="AO650" s="4"/>
      <c r="AP650" s="4"/>
      <c r="AR650" s="2"/>
      <c r="AS650" s="2"/>
      <c r="AT650" s="2"/>
    </row>
    <row r="651" customFormat="false" ht="11.25" hidden="false" customHeight="false" outlineLevel="0" collapsed="false">
      <c r="AN651" s="4"/>
      <c r="AO651" s="4"/>
      <c r="AP651" s="4"/>
      <c r="AR651" s="2"/>
      <c r="AS651" s="2"/>
      <c r="AT651" s="2"/>
    </row>
    <row r="652" customFormat="false" ht="11.25" hidden="false" customHeight="false" outlineLevel="0" collapsed="false">
      <c r="AN652" s="4"/>
      <c r="AO652" s="4"/>
      <c r="AP652" s="4"/>
      <c r="AR652" s="2"/>
      <c r="AS652" s="2"/>
      <c r="AT652" s="2"/>
    </row>
    <row r="653" customFormat="false" ht="11.25" hidden="false" customHeight="false" outlineLevel="0" collapsed="false">
      <c r="AN653" s="4"/>
      <c r="AO653" s="4"/>
      <c r="AP653" s="4"/>
      <c r="AR653" s="2"/>
      <c r="AS653" s="2"/>
      <c r="AT653" s="2"/>
    </row>
    <row r="654" customFormat="false" ht="11.25" hidden="false" customHeight="false" outlineLevel="0" collapsed="false">
      <c r="AN654" s="4"/>
      <c r="AO654" s="4"/>
      <c r="AP654" s="4"/>
      <c r="AR654" s="2"/>
      <c r="AS654" s="2"/>
      <c r="AT654" s="2"/>
    </row>
    <row r="655" customFormat="false" ht="11.25" hidden="false" customHeight="false" outlineLevel="0" collapsed="false">
      <c r="AN655" s="4"/>
      <c r="AO655" s="4"/>
      <c r="AP655" s="4"/>
      <c r="AR655" s="2"/>
      <c r="AS655" s="2"/>
      <c r="AT655" s="2"/>
    </row>
    <row r="656" customFormat="false" ht="11.25" hidden="false" customHeight="false" outlineLevel="0" collapsed="false">
      <c r="AN656" s="4"/>
      <c r="AO656" s="4"/>
      <c r="AP656" s="4"/>
      <c r="AR656" s="2"/>
      <c r="AS656" s="2"/>
      <c r="AT656" s="2"/>
    </row>
    <row r="657" customFormat="false" ht="11.25" hidden="false" customHeight="false" outlineLevel="0" collapsed="false">
      <c r="AN657" s="4"/>
      <c r="AO657" s="4"/>
      <c r="AP657" s="4"/>
      <c r="AR657" s="2"/>
      <c r="AS657" s="2"/>
      <c r="AT657" s="2"/>
    </row>
    <row r="658" customFormat="false" ht="11.25" hidden="false" customHeight="false" outlineLevel="0" collapsed="false">
      <c r="AN658" s="4"/>
      <c r="AO658" s="4"/>
      <c r="AP658" s="4"/>
      <c r="AR658" s="2"/>
      <c r="AS658" s="2"/>
      <c r="AT658" s="2"/>
    </row>
    <row r="659" customFormat="false" ht="11.25" hidden="false" customHeight="false" outlineLevel="0" collapsed="false">
      <c r="AN659" s="4"/>
      <c r="AO659" s="4"/>
      <c r="AP659" s="4"/>
      <c r="AR659" s="2"/>
      <c r="AS659" s="2"/>
      <c r="AT659" s="2"/>
    </row>
    <row r="660" customFormat="false" ht="11.25" hidden="false" customHeight="false" outlineLevel="0" collapsed="false">
      <c r="AN660" s="4"/>
      <c r="AO660" s="4"/>
      <c r="AP660" s="4"/>
      <c r="AR660" s="2"/>
      <c r="AS660" s="2"/>
      <c r="AT660" s="2"/>
    </row>
    <row r="661" customFormat="false" ht="11.25" hidden="false" customHeight="false" outlineLevel="0" collapsed="false">
      <c r="AN661" s="4"/>
      <c r="AO661" s="4"/>
      <c r="AP661" s="4"/>
      <c r="AR661" s="2"/>
      <c r="AS661" s="2"/>
      <c r="AT661" s="2"/>
    </row>
    <row r="662" customFormat="false" ht="11.25" hidden="false" customHeight="false" outlineLevel="0" collapsed="false">
      <c r="AN662" s="4"/>
      <c r="AO662" s="4"/>
      <c r="AP662" s="4"/>
      <c r="AR662" s="2"/>
      <c r="AS662" s="2"/>
      <c r="AT662" s="2"/>
    </row>
    <row r="663" customFormat="false" ht="11.25" hidden="false" customHeight="false" outlineLevel="0" collapsed="false">
      <c r="AN663" s="4"/>
      <c r="AO663" s="4"/>
      <c r="AP663" s="4"/>
      <c r="AR663" s="2"/>
      <c r="AS663" s="2"/>
      <c r="AT663" s="2"/>
    </row>
    <row r="664" customFormat="false" ht="11.25" hidden="false" customHeight="false" outlineLevel="0" collapsed="false">
      <c r="AN664" s="4"/>
      <c r="AO664" s="4"/>
      <c r="AP664" s="4"/>
      <c r="AR664" s="2"/>
      <c r="AS664" s="2"/>
      <c r="AT664" s="2"/>
    </row>
    <row r="665" customFormat="false" ht="11.25" hidden="false" customHeight="false" outlineLevel="0" collapsed="false">
      <c r="AN665" s="4"/>
      <c r="AO665" s="4"/>
      <c r="AP665" s="4"/>
      <c r="AR665" s="2"/>
      <c r="AS665" s="2"/>
      <c r="AT665" s="2"/>
    </row>
    <row r="666" customFormat="false" ht="11.25" hidden="false" customHeight="false" outlineLevel="0" collapsed="false">
      <c r="AN666" s="4"/>
      <c r="AO666" s="4"/>
      <c r="AP666" s="4"/>
      <c r="AR666" s="2"/>
      <c r="AS666" s="2"/>
      <c r="AT666" s="2"/>
    </row>
    <row r="667" customFormat="false" ht="11.25" hidden="false" customHeight="false" outlineLevel="0" collapsed="false">
      <c r="AN667" s="4"/>
      <c r="AO667" s="4"/>
      <c r="AP667" s="4"/>
      <c r="AR667" s="2"/>
      <c r="AS667" s="2"/>
      <c r="AT667" s="2"/>
    </row>
    <row r="668" customFormat="false" ht="11.25" hidden="false" customHeight="false" outlineLevel="0" collapsed="false">
      <c r="AN668" s="4"/>
      <c r="AO668" s="4"/>
      <c r="AP668" s="4"/>
      <c r="AR668" s="2"/>
      <c r="AS668" s="2"/>
      <c r="AT668" s="2"/>
    </row>
    <row r="669" customFormat="false" ht="11.25" hidden="false" customHeight="false" outlineLevel="0" collapsed="false">
      <c r="AN669" s="4"/>
      <c r="AO669" s="4"/>
      <c r="AP669" s="4"/>
      <c r="AR669" s="2"/>
      <c r="AS669" s="2"/>
      <c r="AT669" s="2"/>
    </row>
    <row r="670" customFormat="false" ht="11.25" hidden="false" customHeight="false" outlineLevel="0" collapsed="false">
      <c r="AN670" s="4"/>
      <c r="AO670" s="4"/>
      <c r="AP670" s="4"/>
      <c r="AR670" s="2"/>
      <c r="AS670" s="2"/>
      <c r="AT670" s="2"/>
    </row>
    <row r="671" customFormat="false" ht="11.25" hidden="false" customHeight="false" outlineLevel="0" collapsed="false">
      <c r="AN671" s="4"/>
      <c r="AO671" s="4"/>
      <c r="AP671" s="4"/>
      <c r="AR671" s="2"/>
      <c r="AS671" s="2"/>
      <c r="AT671" s="2"/>
    </row>
    <row r="672" customFormat="false" ht="11.25" hidden="false" customHeight="false" outlineLevel="0" collapsed="false">
      <c r="AN672" s="4"/>
      <c r="AO672" s="4"/>
      <c r="AP672" s="4"/>
      <c r="AR672" s="2"/>
      <c r="AS672" s="2"/>
      <c r="AT672" s="2"/>
    </row>
    <row r="673" customFormat="false" ht="11.25" hidden="false" customHeight="false" outlineLevel="0" collapsed="false">
      <c r="AN673" s="4"/>
      <c r="AO673" s="4"/>
      <c r="AP673" s="4"/>
      <c r="AR673" s="2"/>
      <c r="AS673" s="2"/>
      <c r="AT673" s="2"/>
    </row>
    <row r="674" customFormat="false" ht="11.25" hidden="false" customHeight="false" outlineLevel="0" collapsed="false">
      <c r="AN674" s="4"/>
      <c r="AO674" s="4"/>
      <c r="AP674" s="4"/>
      <c r="AR674" s="2"/>
      <c r="AS674" s="2"/>
      <c r="AT674" s="2"/>
    </row>
    <row r="675" customFormat="false" ht="11.25" hidden="false" customHeight="false" outlineLevel="0" collapsed="false">
      <c r="AN675" s="4"/>
      <c r="AO675" s="4"/>
      <c r="AP675" s="4"/>
      <c r="AR675" s="2"/>
      <c r="AS675" s="2"/>
      <c r="AT675" s="2"/>
    </row>
    <row r="676" customFormat="false" ht="11.25" hidden="false" customHeight="false" outlineLevel="0" collapsed="false">
      <c r="AN676" s="4"/>
      <c r="AO676" s="4"/>
      <c r="AP676" s="4"/>
      <c r="AR676" s="2"/>
      <c r="AS676" s="2"/>
      <c r="AT676" s="2"/>
    </row>
    <row r="677" customFormat="false" ht="11.25" hidden="false" customHeight="false" outlineLevel="0" collapsed="false">
      <c r="AN677" s="4"/>
      <c r="AO677" s="4"/>
      <c r="AP677" s="4"/>
      <c r="AR677" s="2"/>
      <c r="AS677" s="2"/>
      <c r="AT677" s="2"/>
    </row>
    <row r="678" customFormat="false" ht="11.25" hidden="false" customHeight="false" outlineLevel="0" collapsed="false">
      <c r="AN678" s="4"/>
      <c r="AO678" s="4"/>
      <c r="AP678" s="4"/>
      <c r="AR678" s="2"/>
      <c r="AS678" s="2"/>
      <c r="AT678" s="2"/>
    </row>
    <row r="679" customFormat="false" ht="11.25" hidden="false" customHeight="false" outlineLevel="0" collapsed="false">
      <c r="AN679" s="4"/>
      <c r="AO679" s="4"/>
      <c r="AP679" s="4"/>
      <c r="AR679" s="2"/>
      <c r="AS679" s="2"/>
      <c r="AT679" s="2"/>
    </row>
    <row r="680" customFormat="false" ht="11.25" hidden="false" customHeight="false" outlineLevel="0" collapsed="false">
      <c r="AN680" s="4"/>
      <c r="AO680" s="4"/>
      <c r="AP680" s="4"/>
      <c r="AR680" s="2"/>
      <c r="AS680" s="2"/>
      <c r="AT680" s="2"/>
    </row>
    <row r="681" customFormat="false" ht="11.25" hidden="false" customHeight="false" outlineLevel="0" collapsed="false">
      <c r="AN681" s="4"/>
      <c r="AO681" s="4"/>
      <c r="AP681" s="4"/>
      <c r="AR681" s="2"/>
      <c r="AS681" s="2"/>
      <c r="AT681" s="2"/>
    </row>
    <row r="682" customFormat="false" ht="11.25" hidden="false" customHeight="false" outlineLevel="0" collapsed="false">
      <c r="AN682" s="4"/>
      <c r="AO682" s="4"/>
      <c r="AP682" s="4"/>
      <c r="AR682" s="2"/>
      <c r="AS682" s="2"/>
      <c r="AT682" s="2"/>
    </row>
    <row r="683" customFormat="false" ht="11.25" hidden="false" customHeight="false" outlineLevel="0" collapsed="false">
      <c r="AN683" s="4"/>
      <c r="AO683" s="4"/>
      <c r="AP683" s="4"/>
      <c r="AR683" s="2"/>
      <c r="AS683" s="2"/>
      <c r="AT683" s="2"/>
    </row>
    <row r="684" customFormat="false" ht="11.25" hidden="false" customHeight="false" outlineLevel="0" collapsed="false">
      <c r="AN684" s="4"/>
      <c r="AO684" s="4"/>
      <c r="AP684" s="4"/>
      <c r="AR684" s="2"/>
      <c r="AS684" s="2"/>
      <c r="AT684" s="2"/>
    </row>
    <row r="685" customFormat="false" ht="11.25" hidden="false" customHeight="false" outlineLevel="0" collapsed="false">
      <c r="AN685" s="4"/>
      <c r="AO685" s="4"/>
      <c r="AP685" s="4"/>
      <c r="AR685" s="2"/>
      <c r="AS685" s="2"/>
      <c r="AT685" s="2"/>
    </row>
    <row r="686" customFormat="false" ht="11.25" hidden="false" customHeight="false" outlineLevel="0" collapsed="false">
      <c r="AN686" s="4"/>
      <c r="AO686" s="4"/>
      <c r="AP686" s="4"/>
      <c r="AR686" s="2"/>
      <c r="AS686" s="2"/>
      <c r="AT686" s="2"/>
    </row>
    <row r="687" customFormat="false" ht="11.25" hidden="false" customHeight="false" outlineLevel="0" collapsed="false">
      <c r="AN687" s="4"/>
      <c r="AO687" s="4"/>
      <c r="AP687" s="4"/>
      <c r="AR687" s="2"/>
      <c r="AS687" s="2"/>
      <c r="AT687" s="2"/>
    </row>
    <row r="688" customFormat="false" ht="11.25" hidden="false" customHeight="false" outlineLevel="0" collapsed="false">
      <c r="AN688" s="4"/>
      <c r="AO688" s="4"/>
      <c r="AP688" s="4"/>
      <c r="AR688" s="2"/>
      <c r="AS688" s="2"/>
      <c r="AT688" s="2"/>
    </row>
    <row r="689" customFormat="false" ht="11.25" hidden="false" customHeight="false" outlineLevel="0" collapsed="false">
      <c r="AN689" s="4"/>
      <c r="AO689" s="4"/>
      <c r="AP689" s="4"/>
      <c r="AR689" s="2"/>
      <c r="AS689" s="2"/>
      <c r="AT689" s="2"/>
    </row>
    <row r="690" customFormat="false" ht="11.25" hidden="false" customHeight="false" outlineLevel="0" collapsed="false">
      <c r="AN690" s="4"/>
      <c r="AO690" s="4"/>
      <c r="AP690" s="4"/>
      <c r="AR690" s="2"/>
      <c r="AS690" s="2"/>
      <c r="AT690" s="2"/>
    </row>
    <row r="691" customFormat="false" ht="11.25" hidden="false" customHeight="false" outlineLevel="0" collapsed="false">
      <c r="AN691" s="4"/>
      <c r="AO691" s="4"/>
      <c r="AP691" s="4"/>
      <c r="AR691" s="2"/>
      <c r="AS691" s="2"/>
      <c r="AT691" s="2"/>
    </row>
    <row r="692" customFormat="false" ht="11.25" hidden="false" customHeight="false" outlineLevel="0" collapsed="false">
      <c r="AN692" s="4"/>
      <c r="AO692" s="4"/>
      <c r="AP692" s="4"/>
      <c r="AR692" s="2"/>
      <c r="AS692" s="2"/>
      <c r="AT692" s="2"/>
    </row>
    <row r="693" customFormat="false" ht="11.25" hidden="false" customHeight="false" outlineLevel="0" collapsed="false">
      <c r="AN693" s="4"/>
      <c r="AO693" s="4"/>
      <c r="AP693" s="4"/>
      <c r="AR693" s="2"/>
      <c r="AS693" s="2"/>
      <c r="AT693" s="2"/>
    </row>
    <row r="694" customFormat="false" ht="11.25" hidden="false" customHeight="false" outlineLevel="0" collapsed="false">
      <c r="AN694" s="4"/>
      <c r="AO694" s="4"/>
      <c r="AP694" s="4"/>
      <c r="AR694" s="2"/>
      <c r="AS694" s="2"/>
      <c r="AT694" s="2"/>
    </row>
    <row r="695" customFormat="false" ht="11.25" hidden="false" customHeight="false" outlineLevel="0" collapsed="false">
      <c r="AN695" s="4"/>
      <c r="AO695" s="4"/>
      <c r="AP695" s="4"/>
      <c r="AR695" s="2"/>
      <c r="AS695" s="2"/>
      <c r="AT695" s="2"/>
    </row>
    <row r="696" customFormat="false" ht="11.25" hidden="false" customHeight="false" outlineLevel="0" collapsed="false">
      <c r="AN696" s="4"/>
      <c r="AO696" s="4"/>
      <c r="AP696" s="4"/>
      <c r="AR696" s="2"/>
      <c r="AS696" s="2"/>
      <c r="AT696" s="2"/>
    </row>
    <row r="697" customFormat="false" ht="11.25" hidden="false" customHeight="false" outlineLevel="0" collapsed="false">
      <c r="AN697" s="4"/>
      <c r="AO697" s="4"/>
      <c r="AP697" s="4"/>
      <c r="AR697" s="2"/>
      <c r="AS697" s="2"/>
      <c r="AT697" s="2"/>
    </row>
    <row r="698" customFormat="false" ht="11.25" hidden="false" customHeight="false" outlineLevel="0" collapsed="false">
      <c r="AN698" s="4"/>
      <c r="AO698" s="4"/>
      <c r="AP698" s="4"/>
      <c r="AR698" s="2"/>
      <c r="AS698" s="2"/>
      <c r="AT698" s="2"/>
    </row>
    <row r="699" customFormat="false" ht="11.25" hidden="false" customHeight="false" outlineLevel="0" collapsed="false">
      <c r="AN699" s="4"/>
      <c r="AO699" s="4"/>
      <c r="AP699" s="4"/>
      <c r="AR699" s="2"/>
      <c r="AS699" s="2"/>
      <c r="AT699" s="2"/>
    </row>
    <row r="700" customFormat="false" ht="11.25" hidden="false" customHeight="false" outlineLevel="0" collapsed="false">
      <c r="AN700" s="4"/>
      <c r="AO700" s="4"/>
      <c r="AP700" s="4"/>
      <c r="AR700" s="2"/>
      <c r="AS700" s="2"/>
      <c r="AT700" s="2"/>
    </row>
    <row r="701" customFormat="false" ht="11.25" hidden="false" customHeight="false" outlineLevel="0" collapsed="false">
      <c r="AN701" s="4"/>
      <c r="AO701" s="4"/>
      <c r="AP701" s="4"/>
      <c r="AR701" s="2"/>
      <c r="AS701" s="2"/>
      <c r="AT701" s="2"/>
    </row>
    <row r="702" customFormat="false" ht="11.25" hidden="false" customHeight="false" outlineLevel="0" collapsed="false">
      <c r="AN702" s="4"/>
      <c r="AO702" s="4"/>
      <c r="AP702" s="4"/>
      <c r="AR702" s="2"/>
      <c r="AS702" s="2"/>
      <c r="AT702" s="2"/>
    </row>
    <row r="703" customFormat="false" ht="11.25" hidden="false" customHeight="false" outlineLevel="0" collapsed="false">
      <c r="AN703" s="4"/>
      <c r="AO703" s="4"/>
      <c r="AP703" s="4"/>
      <c r="AR703" s="2"/>
      <c r="AS703" s="2"/>
      <c r="AT703" s="2"/>
    </row>
    <row r="704" customFormat="false" ht="11.25" hidden="false" customHeight="false" outlineLevel="0" collapsed="false">
      <c r="AN704" s="4"/>
      <c r="AO704" s="4"/>
      <c r="AP704" s="4"/>
      <c r="AR704" s="2"/>
      <c r="AS704" s="2"/>
      <c r="AT704" s="2"/>
    </row>
    <row r="705" customFormat="false" ht="11.25" hidden="false" customHeight="false" outlineLevel="0" collapsed="false">
      <c r="AN705" s="4"/>
      <c r="AO705" s="4"/>
      <c r="AP705" s="4"/>
      <c r="AR705" s="2"/>
      <c r="AS705" s="2"/>
      <c r="AT705" s="2"/>
    </row>
    <row r="706" customFormat="false" ht="11.25" hidden="false" customHeight="false" outlineLevel="0" collapsed="false">
      <c r="AN706" s="4"/>
      <c r="AO706" s="4"/>
      <c r="AP706" s="4"/>
      <c r="AR706" s="2"/>
      <c r="AS706" s="2"/>
      <c r="AT706" s="2"/>
    </row>
    <row r="707" customFormat="false" ht="11.25" hidden="false" customHeight="false" outlineLevel="0" collapsed="false">
      <c r="AN707" s="4"/>
      <c r="AO707" s="4"/>
      <c r="AP707" s="4"/>
      <c r="AR707" s="2"/>
      <c r="AS707" s="2"/>
      <c r="AT707" s="2"/>
    </row>
    <row r="708" customFormat="false" ht="11.25" hidden="false" customHeight="false" outlineLevel="0" collapsed="false">
      <c r="AN708" s="4"/>
      <c r="AO708" s="4"/>
      <c r="AP708" s="4"/>
      <c r="AR708" s="2"/>
      <c r="AS708" s="2"/>
      <c r="AT708" s="2"/>
    </row>
    <row r="709" customFormat="false" ht="11.25" hidden="false" customHeight="false" outlineLevel="0" collapsed="false">
      <c r="AN709" s="4"/>
      <c r="AO709" s="4"/>
      <c r="AP709" s="4"/>
      <c r="AR709" s="2"/>
      <c r="AS709" s="2"/>
      <c r="AT709" s="2"/>
    </row>
    <row r="710" customFormat="false" ht="11.25" hidden="false" customHeight="false" outlineLevel="0" collapsed="false">
      <c r="AN710" s="4"/>
      <c r="AO710" s="4"/>
      <c r="AP710" s="4"/>
      <c r="AR710" s="2"/>
      <c r="AS710" s="2"/>
      <c r="AT710" s="2"/>
    </row>
    <row r="711" customFormat="false" ht="11.25" hidden="false" customHeight="false" outlineLevel="0" collapsed="false">
      <c r="AN711" s="4"/>
      <c r="AO711" s="4"/>
      <c r="AP711" s="4"/>
      <c r="AR711" s="2"/>
      <c r="AS711" s="2"/>
      <c r="AT711" s="2"/>
    </row>
    <row r="712" customFormat="false" ht="11.25" hidden="false" customHeight="false" outlineLevel="0" collapsed="false">
      <c r="AN712" s="4"/>
      <c r="AO712" s="4"/>
      <c r="AP712" s="4"/>
      <c r="AR712" s="2"/>
      <c r="AS712" s="2"/>
      <c r="AT712" s="2"/>
    </row>
    <row r="713" customFormat="false" ht="11.25" hidden="false" customHeight="false" outlineLevel="0" collapsed="false">
      <c r="AN713" s="4"/>
      <c r="AO713" s="4"/>
      <c r="AP713" s="4"/>
      <c r="AR713" s="2"/>
      <c r="AS713" s="2"/>
      <c r="AT713" s="2"/>
    </row>
    <row r="714" customFormat="false" ht="11.25" hidden="false" customHeight="false" outlineLevel="0" collapsed="false">
      <c r="AN714" s="4"/>
      <c r="AO714" s="4"/>
      <c r="AP714" s="4"/>
      <c r="AR714" s="2"/>
      <c r="AS714" s="2"/>
      <c r="AT714" s="2"/>
    </row>
    <row r="715" customFormat="false" ht="11.25" hidden="false" customHeight="false" outlineLevel="0" collapsed="false">
      <c r="AN715" s="4"/>
      <c r="AO715" s="4"/>
      <c r="AP715" s="4"/>
      <c r="AR715" s="2"/>
      <c r="AS715" s="2"/>
      <c r="AT715" s="2"/>
    </row>
    <row r="716" customFormat="false" ht="11.25" hidden="false" customHeight="false" outlineLevel="0" collapsed="false">
      <c r="AN716" s="4"/>
      <c r="AO716" s="4"/>
      <c r="AP716" s="4"/>
      <c r="AR716" s="2"/>
      <c r="AS716" s="2"/>
      <c r="AT716" s="2"/>
    </row>
    <row r="717" customFormat="false" ht="11.25" hidden="false" customHeight="false" outlineLevel="0" collapsed="false">
      <c r="AN717" s="4"/>
      <c r="AO717" s="4"/>
      <c r="AP717" s="4"/>
      <c r="AR717" s="2"/>
      <c r="AS717" s="2"/>
      <c r="AT717" s="2"/>
    </row>
    <row r="718" customFormat="false" ht="11.25" hidden="false" customHeight="false" outlineLevel="0" collapsed="false">
      <c r="AN718" s="4"/>
      <c r="AO718" s="4"/>
      <c r="AP718" s="4"/>
      <c r="AR718" s="2"/>
      <c r="AS718" s="2"/>
      <c r="AT718" s="2"/>
    </row>
    <row r="719" customFormat="false" ht="11.25" hidden="false" customHeight="false" outlineLevel="0" collapsed="false">
      <c r="AN719" s="4"/>
      <c r="AO719" s="4"/>
      <c r="AP719" s="4"/>
      <c r="AR719" s="2"/>
      <c r="AS719" s="2"/>
      <c r="AT719" s="2"/>
    </row>
    <row r="720" customFormat="false" ht="11.25" hidden="false" customHeight="false" outlineLevel="0" collapsed="false">
      <c r="AN720" s="4"/>
      <c r="AO720" s="4"/>
      <c r="AP720" s="4"/>
      <c r="AR720" s="2"/>
      <c r="AS720" s="2"/>
      <c r="AT720" s="2"/>
    </row>
    <row r="721" customFormat="false" ht="11.25" hidden="false" customHeight="false" outlineLevel="0" collapsed="false">
      <c r="AN721" s="4"/>
      <c r="AO721" s="4"/>
      <c r="AP721" s="4"/>
      <c r="AR721" s="2"/>
      <c r="AS721" s="2"/>
      <c r="AT721" s="2"/>
    </row>
    <row r="722" customFormat="false" ht="11.25" hidden="false" customHeight="false" outlineLevel="0" collapsed="false">
      <c r="AN722" s="4"/>
      <c r="AO722" s="4"/>
      <c r="AP722" s="4"/>
      <c r="AR722" s="2"/>
      <c r="AS722" s="2"/>
      <c r="AT722" s="2"/>
    </row>
    <row r="723" customFormat="false" ht="11.25" hidden="false" customHeight="false" outlineLevel="0" collapsed="false">
      <c r="AN723" s="4"/>
      <c r="AO723" s="4"/>
      <c r="AP723" s="4"/>
      <c r="AR723" s="2"/>
      <c r="AS723" s="2"/>
      <c r="AT723" s="2"/>
    </row>
    <row r="724" customFormat="false" ht="11.25" hidden="false" customHeight="false" outlineLevel="0" collapsed="false">
      <c r="AN724" s="4"/>
      <c r="AO724" s="4"/>
      <c r="AP724" s="4"/>
      <c r="AR724" s="2"/>
      <c r="AS724" s="2"/>
      <c r="AT724" s="2"/>
    </row>
    <row r="725" customFormat="false" ht="11.25" hidden="false" customHeight="false" outlineLevel="0" collapsed="false">
      <c r="AN725" s="4"/>
      <c r="AO725" s="4"/>
      <c r="AP725" s="4"/>
      <c r="AR725" s="2"/>
      <c r="AS725" s="2"/>
      <c r="AT725" s="2"/>
    </row>
    <row r="726" customFormat="false" ht="11.25" hidden="false" customHeight="false" outlineLevel="0" collapsed="false">
      <c r="AN726" s="4"/>
      <c r="AO726" s="4"/>
      <c r="AP726" s="4"/>
      <c r="AR726" s="2"/>
      <c r="AS726" s="2"/>
      <c r="AT726" s="2"/>
    </row>
    <row r="727" customFormat="false" ht="11.25" hidden="false" customHeight="false" outlineLevel="0" collapsed="false">
      <c r="AN727" s="4"/>
      <c r="AO727" s="4"/>
      <c r="AP727" s="4"/>
      <c r="AR727" s="2"/>
      <c r="AS727" s="2"/>
      <c r="AT727" s="2"/>
    </row>
    <row r="728" customFormat="false" ht="11.25" hidden="false" customHeight="false" outlineLevel="0" collapsed="false">
      <c r="AN728" s="4"/>
      <c r="AO728" s="4"/>
      <c r="AP728" s="4"/>
      <c r="AR728" s="2"/>
      <c r="AS728" s="2"/>
      <c r="AT728" s="2"/>
    </row>
    <row r="729" customFormat="false" ht="11.25" hidden="false" customHeight="false" outlineLevel="0" collapsed="false">
      <c r="AN729" s="4"/>
      <c r="AO729" s="4"/>
      <c r="AP729" s="4"/>
      <c r="AR729" s="2"/>
      <c r="AS729" s="2"/>
      <c r="AT729" s="2"/>
    </row>
    <row r="730" customFormat="false" ht="11.25" hidden="false" customHeight="false" outlineLevel="0" collapsed="false">
      <c r="AN730" s="4"/>
      <c r="AO730" s="4"/>
      <c r="AP730" s="4"/>
      <c r="AR730" s="2"/>
      <c r="AS730" s="2"/>
      <c r="AT730" s="2"/>
    </row>
    <row r="731" customFormat="false" ht="11.25" hidden="false" customHeight="false" outlineLevel="0" collapsed="false">
      <c r="AN731" s="4"/>
      <c r="AO731" s="4"/>
      <c r="AP731" s="4"/>
      <c r="AR731" s="2"/>
      <c r="AS731" s="2"/>
      <c r="AT731" s="2"/>
    </row>
    <row r="732" customFormat="false" ht="11.25" hidden="false" customHeight="false" outlineLevel="0" collapsed="false">
      <c r="AN732" s="4"/>
      <c r="AO732" s="4"/>
      <c r="AP732" s="4"/>
      <c r="AR732" s="2"/>
      <c r="AS732" s="2"/>
      <c r="AT732" s="2"/>
    </row>
    <row r="733" customFormat="false" ht="11.25" hidden="false" customHeight="false" outlineLevel="0" collapsed="false">
      <c r="AN733" s="4"/>
      <c r="AO733" s="4"/>
      <c r="AP733" s="4"/>
      <c r="AR733" s="2"/>
      <c r="AS733" s="2"/>
      <c r="AT733" s="2"/>
    </row>
    <row r="734" customFormat="false" ht="11.25" hidden="false" customHeight="false" outlineLevel="0" collapsed="false">
      <c r="AN734" s="4"/>
      <c r="AO734" s="4"/>
      <c r="AP734" s="4"/>
      <c r="AR734" s="2"/>
      <c r="AS734" s="2"/>
      <c r="AT734" s="2"/>
    </row>
    <row r="735" customFormat="false" ht="11.25" hidden="false" customHeight="false" outlineLevel="0" collapsed="false">
      <c r="AN735" s="4"/>
      <c r="AO735" s="4"/>
      <c r="AP735" s="4"/>
      <c r="AR735" s="2"/>
      <c r="AS735" s="2"/>
      <c r="AT735" s="2"/>
    </row>
    <row r="736" customFormat="false" ht="11.25" hidden="false" customHeight="false" outlineLevel="0" collapsed="false">
      <c r="AN736" s="4"/>
      <c r="AO736" s="4"/>
      <c r="AP736" s="4"/>
      <c r="AR736" s="2"/>
      <c r="AS736" s="2"/>
      <c r="AT736" s="2"/>
    </row>
    <row r="737" customFormat="false" ht="11.25" hidden="false" customHeight="false" outlineLevel="0" collapsed="false">
      <c r="AN737" s="4"/>
      <c r="AO737" s="4"/>
      <c r="AP737" s="4"/>
      <c r="AR737" s="2"/>
      <c r="AS737" s="2"/>
      <c r="AT737" s="2"/>
    </row>
    <row r="738" customFormat="false" ht="11.25" hidden="false" customHeight="false" outlineLevel="0" collapsed="false">
      <c r="AN738" s="4"/>
      <c r="AO738" s="4"/>
      <c r="AP738" s="4"/>
      <c r="AR738" s="2"/>
      <c r="AS738" s="2"/>
      <c r="AT738" s="2"/>
    </row>
    <row r="739" customFormat="false" ht="11.25" hidden="false" customHeight="false" outlineLevel="0" collapsed="false">
      <c r="AN739" s="4"/>
      <c r="AO739" s="4"/>
      <c r="AP739" s="4"/>
      <c r="AR739" s="2"/>
      <c r="AS739" s="2"/>
      <c r="AT739" s="2"/>
    </row>
    <row r="740" customFormat="false" ht="11.25" hidden="false" customHeight="false" outlineLevel="0" collapsed="false">
      <c r="AN740" s="4"/>
      <c r="AO740" s="4"/>
      <c r="AP740" s="4"/>
      <c r="AR740" s="2"/>
      <c r="AS740" s="2"/>
      <c r="AT740" s="2"/>
    </row>
    <row r="741" customFormat="false" ht="11.25" hidden="false" customHeight="false" outlineLevel="0" collapsed="false">
      <c r="AN741" s="4"/>
      <c r="AO741" s="4"/>
      <c r="AP741" s="4"/>
      <c r="AR741" s="2"/>
      <c r="AS741" s="2"/>
      <c r="AT741" s="2"/>
    </row>
    <row r="742" customFormat="false" ht="11.25" hidden="false" customHeight="false" outlineLevel="0" collapsed="false">
      <c r="AN742" s="4"/>
      <c r="AO742" s="4"/>
      <c r="AP742" s="4"/>
      <c r="AR742" s="2"/>
      <c r="AS742" s="2"/>
      <c r="AT742" s="2"/>
    </row>
    <row r="743" customFormat="false" ht="11.25" hidden="false" customHeight="false" outlineLevel="0" collapsed="false">
      <c r="AN743" s="4"/>
      <c r="AO743" s="4"/>
      <c r="AP743" s="4"/>
      <c r="AR743" s="2"/>
      <c r="AS743" s="2"/>
      <c r="AT743" s="2"/>
    </row>
    <row r="744" customFormat="false" ht="11.25" hidden="false" customHeight="false" outlineLevel="0" collapsed="false">
      <c r="AN744" s="4"/>
      <c r="AO744" s="4"/>
      <c r="AP744" s="4"/>
      <c r="AR744" s="2"/>
      <c r="AS744" s="2"/>
      <c r="AT744" s="2"/>
    </row>
    <row r="745" customFormat="false" ht="11.25" hidden="false" customHeight="false" outlineLevel="0" collapsed="false">
      <c r="AN745" s="4"/>
      <c r="AO745" s="4"/>
      <c r="AP745" s="4"/>
      <c r="AR745" s="2"/>
      <c r="AS745" s="2"/>
      <c r="AT745" s="2"/>
    </row>
    <row r="746" customFormat="false" ht="11.25" hidden="false" customHeight="false" outlineLevel="0" collapsed="false">
      <c r="AN746" s="4"/>
      <c r="AO746" s="4"/>
      <c r="AP746" s="4"/>
      <c r="AR746" s="2"/>
      <c r="AS746" s="2"/>
      <c r="AT746" s="2"/>
    </row>
    <row r="747" customFormat="false" ht="11.25" hidden="false" customHeight="false" outlineLevel="0" collapsed="false">
      <c r="AN747" s="4"/>
      <c r="AO747" s="4"/>
      <c r="AP747" s="4"/>
      <c r="AR747" s="2"/>
      <c r="AS747" s="2"/>
      <c r="AT747" s="2"/>
    </row>
    <row r="748" customFormat="false" ht="11.25" hidden="false" customHeight="false" outlineLevel="0" collapsed="false">
      <c r="AN748" s="4"/>
      <c r="AO748" s="4"/>
      <c r="AP748" s="4"/>
      <c r="AR748" s="2"/>
      <c r="AS748" s="2"/>
      <c r="AT748" s="2"/>
    </row>
    <row r="749" customFormat="false" ht="11.25" hidden="false" customHeight="false" outlineLevel="0" collapsed="false">
      <c r="AN749" s="4"/>
      <c r="AO749" s="4"/>
      <c r="AP749" s="4"/>
      <c r="AR749" s="2"/>
      <c r="AS749" s="2"/>
      <c r="AT749" s="2"/>
    </row>
    <row r="750" customFormat="false" ht="11.25" hidden="false" customHeight="false" outlineLevel="0" collapsed="false">
      <c r="AN750" s="4"/>
      <c r="AO750" s="4"/>
      <c r="AP750" s="4"/>
      <c r="AR750" s="2"/>
      <c r="AS750" s="2"/>
      <c r="AT750" s="2"/>
    </row>
    <row r="751" customFormat="false" ht="11.25" hidden="false" customHeight="false" outlineLevel="0" collapsed="false">
      <c r="AN751" s="4"/>
      <c r="AO751" s="4"/>
      <c r="AP751" s="4"/>
      <c r="AR751" s="2"/>
      <c r="AS751" s="2"/>
      <c r="AT751" s="2"/>
    </row>
    <row r="752" customFormat="false" ht="11.25" hidden="false" customHeight="false" outlineLevel="0" collapsed="false">
      <c r="AN752" s="4"/>
      <c r="AO752" s="4"/>
      <c r="AP752" s="4"/>
      <c r="AR752" s="2"/>
      <c r="AS752" s="2"/>
      <c r="AT752" s="2"/>
    </row>
    <row r="753" customFormat="false" ht="11.25" hidden="false" customHeight="false" outlineLevel="0" collapsed="false">
      <c r="AN753" s="4"/>
      <c r="AO753" s="4"/>
      <c r="AP753" s="4"/>
      <c r="AR753" s="2"/>
      <c r="AS753" s="2"/>
      <c r="AT753" s="2"/>
    </row>
    <row r="754" customFormat="false" ht="11.25" hidden="false" customHeight="false" outlineLevel="0" collapsed="false">
      <c r="AN754" s="4"/>
      <c r="AO754" s="4"/>
      <c r="AP754" s="4"/>
      <c r="AR754" s="2"/>
      <c r="AS754" s="2"/>
      <c r="AT754" s="2"/>
    </row>
    <row r="755" customFormat="false" ht="11.25" hidden="false" customHeight="false" outlineLevel="0" collapsed="false">
      <c r="AN755" s="4"/>
      <c r="AO755" s="4"/>
      <c r="AP755" s="4"/>
      <c r="AR755" s="2"/>
      <c r="AS755" s="2"/>
      <c r="AT755" s="2"/>
    </row>
    <row r="756" customFormat="false" ht="11.25" hidden="false" customHeight="false" outlineLevel="0" collapsed="false">
      <c r="AN756" s="4"/>
      <c r="AO756" s="4"/>
      <c r="AP756" s="4"/>
      <c r="AR756" s="2"/>
      <c r="AS756" s="2"/>
      <c r="AT756" s="2"/>
    </row>
    <row r="757" customFormat="false" ht="11.25" hidden="false" customHeight="false" outlineLevel="0" collapsed="false">
      <c r="AN757" s="4"/>
      <c r="AO757" s="4"/>
      <c r="AP757" s="4"/>
      <c r="AR757" s="2"/>
      <c r="AS757" s="2"/>
      <c r="AT757" s="2"/>
    </row>
    <row r="758" customFormat="false" ht="11.25" hidden="false" customHeight="false" outlineLevel="0" collapsed="false">
      <c r="AN758" s="4"/>
      <c r="AO758" s="4"/>
      <c r="AP758" s="4"/>
      <c r="AR758" s="2"/>
      <c r="AS758" s="2"/>
      <c r="AT758" s="2"/>
    </row>
    <row r="759" customFormat="false" ht="11.25" hidden="false" customHeight="false" outlineLevel="0" collapsed="false">
      <c r="AN759" s="4"/>
      <c r="AO759" s="4"/>
      <c r="AP759" s="4"/>
      <c r="AR759" s="2"/>
      <c r="AS759" s="2"/>
      <c r="AT759" s="2"/>
    </row>
    <row r="760" customFormat="false" ht="11.25" hidden="false" customHeight="false" outlineLevel="0" collapsed="false">
      <c r="AN760" s="4"/>
      <c r="AO760" s="4"/>
      <c r="AP760" s="4"/>
      <c r="AR760" s="2"/>
      <c r="AS760" s="2"/>
      <c r="AT760" s="2"/>
    </row>
    <row r="761" customFormat="false" ht="11.25" hidden="false" customHeight="false" outlineLevel="0" collapsed="false">
      <c r="AN761" s="4"/>
      <c r="AO761" s="4"/>
      <c r="AP761" s="4"/>
      <c r="AR761" s="2"/>
      <c r="AS761" s="2"/>
      <c r="AT761" s="2"/>
    </row>
    <row r="762" customFormat="false" ht="11.25" hidden="false" customHeight="false" outlineLevel="0" collapsed="false">
      <c r="AN762" s="4"/>
      <c r="AO762" s="4"/>
      <c r="AP762" s="4"/>
      <c r="AR762" s="2"/>
      <c r="AS762" s="2"/>
      <c r="AT762" s="2"/>
    </row>
    <row r="763" customFormat="false" ht="11.25" hidden="false" customHeight="false" outlineLevel="0" collapsed="false">
      <c r="AN763" s="4"/>
      <c r="AO763" s="4"/>
      <c r="AP763" s="4"/>
      <c r="AR763" s="2"/>
      <c r="AS763" s="2"/>
      <c r="AT763" s="2"/>
    </row>
    <row r="764" customFormat="false" ht="11.25" hidden="false" customHeight="false" outlineLevel="0" collapsed="false">
      <c r="AN764" s="4"/>
      <c r="AO764" s="4"/>
      <c r="AP764" s="4"/>
      <c r="AR764" s="2"/>
      <c r="AS764" s="2"/>
      <c r="AT764" s="2"/>
    </row>
    <row r="765" customFormat="false" ht="11.25" hidden="false" customHeight="false" outlineLevel="0" collapsed="false">
      <c r="AN765" s="4"/>
      <c r="AO765" s="4"/>
      <c r="AP765" s="4"/>
      <c r="AR765" s="2"/>
      <c r="AS765" s="2"/>
      <c r="AT765" s="2"/>
    </row>
    <row r="766" customFormat="false" ht="11.25" hidden="false" customHeight="false" outlineLevel="0" collapsed="false">
      <c r="AN766" s="4"/>
      <c r="AO766" s="4"/>
      <c r="AP766" s="4"/>
      <c r="AR766" s="2"/>
      <c r="AS766" s="2"/>
      <c r="AT766" s="2"/>
    </row>
    <row r="767" customFormat="false" ht="11.25" hidden="false" customHeight="false" outlineLevel="0" collapsed="false">
      <c r="AN767" s="4"/>
      <c r="AO767" s="4"/>
      <c r="AP767" s="4"/>
      <c r="AR767" s="2"/>
      <c r="AS767" s="2"/>
      <c r="AT767" s="2"/>
    </row>
    <row r="768" customFormat="false" ht="11.25" hidden="false" customHeight="false" outlineLevel="0" collapsed="false">
      <c r="AN768" s="4"/>
      <c r="AO768" s="4"/>
      <c r="AP768" s="4"/>
      <c r="AR768" s="2"/>
      <c r="AS768" s="2"/>
      <c r="AT768" s="2"/>
    </row>
    <row r="769" customFormat="false" ht="11.25" hidden="false" customHeight="false" outlineLevel="0" collapsed="false">
      <c r="AN769" s="4"/>
      <c r="AO769" s="4"/>
      <c r="AP769" s="4"/>
      <c r="AR769" s="2"/>
      <c r="AS769" s="2"/>
      <c r="AT769" s="2"/>
    </row>
    <row r="770" customFormat="false" ht="11.25" hidden="false" customHeight="false" outlineLevel="0" collapsed="false">
      <c r="AN770" s="4"/>
      <c r="AO770" s="4"/>
      <c r="AP770" s="4"/>
      <c r="AR770" s="2"/>
      <c r="AS770" s="2"/>
      <c r="AT770" s="2"/>
    </row>
    <row r="771" customFormat="false" ht="11.25" hidden="false" customHeight="false" outlineLevel="0" collapsed="false">
      <c r="AN771" s="4"/>
      <c r="AO771" s="4"/>
      <c r="AP771" s="4"/>
      <c r="AR771" s="2"/>
      <c r="AS771" s="2"/>
      <c r="AT771" s="2"/>
    </row>
    <row r="772" customFormat="false" ht="11.25" hidden="false" customHeight="false" outlineLevel="0" collapsed="false">
      <c r="AN772" s="4"/>
      <c r="AO772" s="4"/>
      <c r="AP772" s="4"/>
      <c r="AR772" s="2"/>
      <c r="AS772" s="2"/>
      <c r="AT772" s="2"/>
    </row>
    <row r="773" customFormat="false" ht="11.25" hidden="false" customHeight="false" outlineLevel="0" collapsed="false">
      <c r="AN773" s="4"/>
      <c r="AO773" s="4"/>
      <c r="AP773" s="4"/>
      <c r="AR773" s="2"/>
      <c r="AS773" s="2"/>
      <c r="AT773" s="2"/>
    </row>
    <row r="774" customFormat="false" ht="11.25" hidden="false" customHeight="false" outlineLevel="0" collapsed="false">
      <c r="AN774" s="4"/>
      <c r="AO774" s="4"/>
      <c r="AP774" s="4"/>
      <c r="AR774" s="2"/>
      <c r="AS774" s="2"/>
      <c r="AT774" s="2"/>
    </row>
    <row r="775" customFormat="false" ht="11.25" hidden="false" customHeight="false" outlineLevel="0" collapsed="false">
      <c r="AN775" s="4"/>
      <c r="AO775" s="4"/>
      <c r="AP775" s="4"/>
      <c r="AR775" s="2"/>
      <c r="AS775" s="2"/>
      <c r="AT775" s="2"/>
    </row>
    <row r="776" customFormat="false" ht="11.25" hidden="false" customHeight="false" outlineLevel="0" collapsed="false">
      <c r="AN776" s="4"/>
      <c r="AO776" s="4"/>
      <c r="AP776" s="4"/>
      <c r="AR776" s="2"/>
      <c r="AS776" s="2"/>
      <c r="AT776" s="2"/>
    </row>
    <row r="777" customFormat="false" ht="11.25" hidden="false" customHeight="false" outlineLevel="0" collapsed="false">
      <c r="AN777" s="4"/>
      <c r="AO777" s="4"/>
      <c r="AP777" s="4"/>
      <c r="AR777" s="2"/>
      <c r="AS777" s="2"/>
      <c r="AT777" s="2"/>
    </row>
    <row r="778" customFormat="false" ht="11.25" hidden="false" customHeight="false" outlineLevel="0" collapsed="false">
      <c r="AN778" s="4"/>
      <c r="AO778" s="4"/>
      <c r="AP778" s="4"/>
      <c r="AR778" s="2"/>
      <c r="AS778" s="2"/>
      <c r="AT778" s="2"/>
    </row>
    <row r="779" customFormat="false" ht="11.25" hidden="false" customHeight="false" outlineLevel="0" collapsed="false">
      <c r="AN779" s="4"/>
      <c r="AO779" s="4"/>
      <c r="AP779" s="4"/>
      <c r="AR779" s="2"/>
      <c r="AS779" s="2"/>
      <c r="AT779" s="2"/>
    </row>
    <row r="780" customFormat="false" ht="11.25" hidden="false" customHeight="false" outlineLevel="0" collapsed="false">
      <c r="AN780" s="4"/>
      <c r="AO780" s="4"/>
      <c r="AP780" s="4"/>
      <c r="AR780" s="2"/>
      <c r="AS780" s="2"/>
      <c r="AT780" s="2"/>
    </row>
    <row r="781" customFormat="false" ht="11.25" hidden="false" customHeight="false" outlineLevel="0" collapsed="false">
      <c r="AN781" s="4"/>
      <c r="AO781" s="4"/>
      <c r="AP781" s="4"/>
      <c r="AR781" s="2"/>
      <c r="AS781" s="2"/>
      <c r="AT781" s="2"/>
    </row>
    <row r="782" customFormat="false" ht="11.25" hidden="false" customHeight="false" outlineLevel="0" collapsed="false">
      <c r="AN782" s="4"/>
      <c r="AO782" s="4"/>
      <c r="AP782" s="4"/>
      <c r="AR782" s="2"/>
      <c r="AS782" s="2"/>
      <c r="AT782" s="2"/>
    </row>
    <row r="783" customFormat="false" ht="11.25" hidden="false" customHeight="false" outlineLevel="0" collapsed="false">
      <c r="AN783" s="4"/>
      <c r="AO783" s="4"/>
      <c r="AP783" s="4"/>
      <c r="AR783" s="2"/>
      <c r="AS783" s="2"/>
      <c r="AT783" s="2"/>
    </row>
    <row r="784" customFormat="false" ht="11.25" hidden="false" customHeight="false" outlineLevel="0" collapsed="false">
      <c r="AN784" s="4"/>
      <c r="AO784" s="4"/>
      <c r="AP784" s="4"/>
      <c r="AR784" s="2"/>
      <c r="AS784" s="2"/>
      <c r="AT784" s="2"/>
    </row>
    <row r="785" customFormat="false" ht="11.25" hidden="false" customHeight="false" outlineLevel="0" collapsed="false">
      <c r="AN785" s="4"/>
      <c r="AO785" s="4"/>
      <c r="AP785" s="4"/>
      <c r="AR785" s="2"/>
      <c r="AS785" s="2"/>
      <c r="AT785" s="2"/>
    </row>
    <row r="786" customFormat="false" ht="11.25" hidden="false" customHeight="false" outlineLevel="0" collapsed="false">
      <c r="AN786" s="4"/>
      <c r="AO786" s="4"/>
      <c r="AP786" s="4"/>
      <c r="AR786" s="2"/>
      <c r="AS786" s="2"/>
      <c r="AT786" s="2"/>
    </row>
    <row r="787" customFormat="false" ht="11.25" hidden="false" customHeight="false" outlineLevel="0" collapsed="false">
      <c r="AN787" s="4"/>
      <c r="AO787" s="4"/>
      <c r="AP787" s="4"/>
      <c r="AR787" s="2"/>
      <c r="AS787" s="2"/>
      <c r="AT787" s="2"/>
    </row>
    <row r="788" customFormat="false" ht="11.25" hidden="false" customHeight="false" outlineLevel="0" collapsed="false">
      <c r="AN788" s="4"/>
      <c r="AO788" s="4"/>
      <c r="AP788" s="4"/>
      <c r="AR788" s="2"/>
      <c r="AS788" s="2"/>
      <c r="AT788" s="2"/>
    </row>
    <row r="789" customFormat="false" ht="11.25" hidden="false" customHeight="false" outlineLevel="0" collapsed="false">
      <c r="AN789" s="4"/>
      <c r="AO789" s="4"/>
      <c r="AP789" s="4"/>
      <c r="AR789" s="2"/>
      <c r="AS789" s="2"/>
      <c r="AT789" s="2"/>
    </row>
    <row r="790" customFormat="false" ht="11.25" hidden="false" customHeight="false" outlineLevel="0" collapsed="false">
      <c r="AN790" s="4"/>
      <c r="AO790" s="4"/>
      <c r="AP790" s="4"/>
      <c r="AR790" s="2"/>
      <c r="AS790" s="2"/>
      <c r="AT790" s="2"/>
    </row>
    <row r="791" customFormat="false" ht="11.25" hidden="false" customHeight="false" outlineLevel="0" collapsed="false">
      <c r="AN791" s="4"/>
      <c r="AO791" s="4"/>
      <c r="AP791" s="4"/>
      <c r="AR791" s="2"/>
      <c r="AS791" s="2"/>
      <c r="AT791" s="2"/>
    </row>
    <row r="792" customFormat="false" ht="11.25" hidden="false" customHeight="false" outlineLevel="0" collapsed="false">
      <c r="AN792" s="4"/>
      <c r="AO792" s="4"/>
      <c r="AP792" s="4"/>
      <c r="AR792" s="2"/>
      <c r="AS792" s="2"/>
      <c r="AT792" s="2"/>
    </row>
    <row r="793" customFormat="false" ht="11.25" hidden="false" customHeight="false" outlineLevel="0" collapsed="false">
      <c r="AN793" s="4"/>
      <c r="AO793" s="4"/>
      <c r="AP793" s="4"/>
      <c r="AR793" s="2"/>
      <c r="AS793" s="2"/>
      <c r="AT793" s="2"/>
    </row>
    <row r="794" customFormat="false" ht="11.25" hidden="false" customHeight="false" outlineLevel="0" collapsed="false">
      <c r="AN794" s="4"/>
      <c r="AO794" s="4"/>
      <c r="AP794" s="4"/>
      <c r="AR794" s="2"/>
      <c r="AS794" s="2"/>
      <c r="AT794" s="2"/>
    </row>
    <row r="795" customFormat="false" ht="11.25" hidden="false" customHeight="false" outlineLevel="0" collapsed="false">
      <c r="AN795" s="4"/>
      <c r="AO795" s="4"/>
      <c r="AP795" s="4"/>
      <c r="AR795" s="2"/>
      <c r="AS795" s="2"/>
      <c r="AT795" s="2"/>
    </row>
    <row r="796" customFormat="false" ht="11.25" hidden="false" customHeight="false" outlineLevel="0" collapsed="false">
      <c r="AN796" s="4"/>
      <c r="AO796" s="4"/>
      <c r="AP796" s="4"/>
      <c r="AR796" s="2"/>
      <c r="AS796" s="2"/>
      <c r="AT796" s="2"/>
    </row>
    <row r="797" customFormat="false" ht="11.25" hidden="false" customHeight="false" outlineLevel="0" collapsed="false">
      <c r="AN797" s="4"/>
      <c r="AO797" s="4"/>
      <c r="AP797" s="4"/>
      <c r="AR797" s="2"/>
      <c r="AS797" s="2"/>
      <c r="AT797" s="2"/>
    </row>
    <row r="798" customFormat="false" ht="11.25" hidden="false" customHeight="false" outlineLevel="0" collapsed="false">
      <c r="AN798" s="4"/>
      <c r="AO798" s="4"/>
      <c r="AP798" s="4"/>
      <c r="AR798" s="2"/>
      <c r="AS798" s="2"/>
      <c r="AT798" s="2"/>
    </row>
    <row r="799" customFormat="false" ht="11.25" hidden="false" customHeight="false" outlineLevel="0" collapsed="false">
      <c r="AN799" s="4"/>
      <c r="AO799" s="4"/>
      <c r="AP799" s="4"/>
      <c r="AR799" s="2"/>
      <c r="AS799" s="2"/>
      <c r="AT799" s="2"/>
    </row>
    <row r="800" customFormat="false" ht="11.25" hidden="false" customHeight="false" outlineLevel="0" collapsed="false">
      <c r="AN800" s="4"/>
      <c r="AO800" s="4"/>
      <c r="AP800" s="4"/>
      <c r="AR800" s="2"/>
      <c r="AS800" s="2"/>
      <c r="AT800" s="2"/>
    </row>
    <row r="801" customFormat="false" ht="11.25" hidden="false" customHeight="false" outlineLevel="0" collapsed="false">
      <c r="AN801" s="4"/>
      <c r="AO801" s="4"/>
      <c r="AP801" s="4"/>
      <c r="AR801" s="2"/>
      <c r="AS801" s="2"/>
      <c r="AT801" s="2"/>
    </row>
    <row r="802" customFormat="false" ht="11.25" hidden="false" customHeight="false" outlineLevel="0" collapsed="false">
      <c r="AN802" s="4"/>
      <c r="AO802" s="4"/>
      <c r="AP802" s="4"/>
      <c r="AR802" s="2"/>
      <c r="AS802" s="2"/>
      <c r="AT802" s="2"/>
    </row>
    <row r="803" customFormat="false" ht="11.25" hidden="false" customHeight="false" outlineLevel="0" collapsed="false">
      <c r="AN803" s="4"/>
      <c r="AO803" s="4"/>
      <c r="AP803" s="4"/>
      <c r="AR803" s="2"/>
      <c r="AS803" s="2"/>
      <c r="AT803" s="2"/>
    </row>
    <row r="804" customFormat="false" ht="11.25" hidden="false" customHeight="false" outlineLevel="0" collapsed="false">
      <c r="AN804" s="4"/>
      <c r="AO804" s="4"/>
      <c r="AP804" s="4"/>
      <c r="AR804" s="2"/>
      <c r="AS804" s="2"/>
      <c r="AT804" s="2"/>
    </row>
    <row r="805" customFormat="false" ht="11.25" hidden="false" customHeight="false" outlineLevel="0" collapsed="false">
      <c r="AN805" s="4"/>
      <c r="AO805" s="4"/>
      <c r="AP805" s="4"/>
      <c r="AR805" s="2"/>
      <c r="AS805" s="2"/>
      <c r="AT805" s="2"/>
    </row>
    <row r="806" customFormat="false" ht="11.25" hidden="false" customHeight="false" outlineLevel="0" collapsed="false">
      <c r="AN806" s="4"/>
      <c r="AO806" s="4"/>
      <c r="AP806" s="4"/>
      <c r="AR806" s="2"/>
      <c r="AS806" s="2"/>
      <c r="AT806" s="2"/>
    </row>
    <row r="807" customFormat="false" ht="11.25" hidden="false" customHeight="false" outlineLevel="0" collapsed="false">
      <c r="AN807" s="4"/>
      <c r="AO807" s="4"/>
      <c r="AP807" s="4"/>
      <c r="AR807" s="2"/>
      <c r="AS807" s="2"/>
      <c r="AT807" s="2"/>
    </row>
    <row r="808" customFormat="false" ht="11.25" hidden="false" customHeight="false" outlineLevel="0" collapsed="false">
      <c r="AN808" s="4"/>
      <c r="AO808" s="4"/>
      <c r="AP808" s="4"/>
      <c r="AR808" s="2"/>
      <c r="AS808" s="2"/>
      <c r="AT808" s="2"/>
    </row>
    <row r="809" customFormat="false" ht="11.25" hidden="false" customHeight="false" outlineLevel="0" collapsed="false">
      <c r="AN809" s="4"/>
      <c r="AO809" s="4"/>
      <c r="AP809" s="4"/>
      <c r="AR809" s="2"/>
      <c r="AS809" s="2"/>
      <c r="AT809" s="2"/>
    </row>
    <row r="810" customFormat="false" ht="11.25" hidden="false" customHeight="false" outlineLevel="0" collapsed="false">
      <c r="AN810" s="4"/>
      <c r="AO810" s="4"/>
      <c r="AP810" s="4"/>
      <c r="AR810" s="2"/>
      <c r="AS810" s="2"/>
      <c r="AT810" s="2"/>
    </row>
    <row r="811" customFormat="false" ht="11.25" hidden="false" customHeight="false" outlineLevel="0" collapsed="false">
      <c r="AN811" s="4"/>
      <c r="AO811" s="4"/>
      <c r="AP811" s="4"/>
      <c r="AR811" s="2"/>
      <c r="AS811" s="2"/>
      <c r="AT811" s="2"/>
    </row>
    <row r="812" customFormat="false" ht="11.25" hidden="false" customHeight="false" outlineLevel="0" collapsed="false">
      <c r="AN812" s="4"/>
      <c r="AO812" s="4"/>
      <c r="AP812" s="4"/>
      <c r="AR812" s="2"/>
      <c r="AS812" s="2"/>
      <c r="AT812" s="2"/>
    </row>
    <row r="813" customFormat="false" ht="11.25" hidden="false" customHeight="false" outlineLevel="0" collapsed="false">
      <c r="AN813" s="4"/>
      <c r="AO813" s="4"/>
      <c r="AP813" s="4"/>
      <c r="AR813" s="2"/>
      <c r="AS813" s="2"/>
      <c r="AT813" s="2"/>
    </row>
    <row r="814" customFormat="false" ht="11.25" hidden="false" customHeight="false" outlineLevel="0" collapsed="false">
      <c r="AN814" s="4"/>
      <c r="AO814" s="4"/>
      <c r="AP814" s="4"/>
      <c r="AR814" s="2"/>
      <c r="AS814" s="2"/>
      <c r="AT814" s="2"/>
    </row>
    <row r="815" customFormat="false" ht="11.25" hidden="false" customHeight="false" outlineLevel="0" collapsed="false">
      <c r="AN815" s="4"/>
      <c r="AO815" s="4"/>
      <c r="AP815" s="4"/>
      <c r="AR815" s="2"/>
      <c r="AS815" s="2"/>
      <c r="AT815" s="2"/>
    </row>
    <row r="816" customFormat="false" ht="11.25" hidden="false" customHeight="false" outlineLevel="0" collapsed="false">
      <c r="AN816" s="4"/>
      <c r="AO816" s="4"/>
      <c r="AP816" s="4"/>
      <c r="AR816" s="2"/>
      <c r="AS816" s="2"/>
      <c r="AT816" s="2"/>
    </row>
    <row r="817" customFormat="false" ht="11.25" hidden="false" customHeight="false" outlineLevel="0" collapsed="false">
      <c r="AN817" s="4"/>
      <c r="AO817" s="4"/>
      <c r="AP817" s="4"/>
      <c r="AR817" s="2"/>
      <c r="AS817" s="2"/>
      <c r="AT817" s="2"/>
    </row>
    <row r="818" customFormat="false" ht="11.25" hidden="false" customHeight="false" outlineLevel="0" collapsed="false">
      <c r="AN818" s="4"/>
      <c r="AO818" s="4"/>
      <c r="AP818" s="4"/>
      <c r="AR818" s="2"/>
      <c r="AS818" s="2"/>
      <c r="AT818" s="2"/>
    </row>
    <row r="819" customFormat="false" ht="11.25" hidden="false" customHeight="false" outlineLevel="0" collapsed="false">
      <c r="AN819" s="4"/>
      <c r="AO819" s="4"/>
      <c r="AP819" s="4"/>
      <c r="AR819" s="2"/>
      <c r="AS819" s="2"/>
      <c r="AT819" s="2"/>
    </row>
    <row r="820" customFormat="false" ht="11.25" hidden="false" customHeight="false" outlineLevel="0" collapsed="false">
      <c r="AN820" s="4"/>
      <c r="AO820" s="4"/>
      <c r="AP820" s="4"/>
      <c r="AR820" s="2"/>
      <c r="AS820" s="2"/>
      <c r="AT820" s="2"/>
    </row>
    <row r="821" customFormat="false" ht="11.25" hidden="false" customHeight="false" outlineLevel="0" collapsed="false">
      <c r="AN821" s="4"/>
      <c r="AO821" s="4"/>
      <c r="AP821" s="4"/>
      <c r="AR821" s="2"/>
      <c r="AS821" s="2"/>
      <c r="AT821" s="2"/>
    </row>
    <row r="822" customFormat="false" ht="11.25" hidden="false" customHeight="false" outlineLevel="0" collapsed="false">
      <c r="AN822" s="4"/>
      <c r="AO822" s="4"/>
      <c r="AP822" s="4"/>
      <c r="AR822" s="2"/>
      <c r="AS822" s="2"/>
      <c r="AT822" s="2"/>
    </row>
    <row r="823" customFormat="false" ht="11.25" hidden="false" customHeight="false" outlineLevel="0" collapsed="false">
      <c r="AN823" s="4"/>
      <c r="AO823" s="4"/>
      <c r="AP823" s="4"/>
      <c r="AR823" s="2"/>
      <c r="AS823" s="2"/>
      <c r="AT823" s="2"/>
    </row>
    <row r="824" customFormat="false" ht="11.25" hidden="false" customHeight="false" outlineLevel="0" collapsed="false">
      <c r="AN824" s="4"/>
      <c r="AO824" s="4"/>
      <c r="AP824" s="4"/>
      <c r="AR824" s="2"/>
      <c r="AS824" s="2"/>
      <c r="AT824" s="2"/>
    </row>
    <row r="825" customFormat="false" ht="11.25" hidden="false" customHeight="false" outlineLevel="0" collapsed="false">
      <c r="AN825" s="4"/>
      <c r="AO825" s="4"/>
      <c r="AP825" s="4"/>
      <c r="AR825" s="2"/>
      <c r="AS825" s="2"/>
      <c r="AT825" s="2"/>
    </row>
    <row r="826" customFormat="false" ht="11.25" hidden="false" customHeight="false" outlineLevel="0" collapsed="false">
      <c r="AN826" s="4"/>
      <c r="AO826" s="4"/>
      <c r="AP826" s="4"/>
      <c r="AR826" s="2"/>
      <c r="AS826" s="2"/>
      <c r="AT826" s="2"/>
    </row>
    <row r="827" customFormat="false" ht="11.25" hidden="false" customHeight="false" outlineLevel="0" collapsed="false">
      <c r="AN827" s="4"/>
      <c r="AO827" s="4"/>
      <c r="AP827" s="4"/>
      <c r="AR827" s="2"/>
      <c r="AS827" s="2"/>
      <c r="AT827" s="2"/>
    </row>
    <row r="828" customFormat="false" ht="11.25" hidden="false" customHeight="false" outlineLevel="0" collapsed="false">
      <c r="AN828" s="4"/>
      <c r="AO828" s="4"/>
      <c r="AP828" s="4"/>
      <c r="AR828" s="2"/>
      <c r="AS828" s="2"/>
      <c r="AT828" s="2"/>
    </row>
    <row r="829" customFormat="false" ht="11.25" hidden="false" customHeight="false" outlineLevel="0" collapsed="false">
      <c r="AN829" s="4"/>
      <c r="AO829" s="4"/>
      <c r="AP829" s="4"/>
      <c r="AR829" s="2"/>
      <c r="AS829" s="2"/>
      <c r="AT829" s="2"/>
    </row>
    <row r="830" customFormat="false" ht="11.25" hidden="false" customHeight="false" outlineLevel="0" collapsed="false">
      <c r="AN830" s="4"/>
      <c r="AO830" s="4"/>
      <c r="AP830" s="4"/>
      <c r="AR830" s="2"/>
      <c r="AS830" s="2"/>
      <c r="AT830" s="2"/>
    </row>
    <row r="831" customFormat="false" ht="11.25" hidden="false" customHeight="false" outlineLevel="0" collapsed="false">
      <c r="AN831" s="4"/>
      <c r="AO831" s="4"/>
      <c r="AP831" s="4"/>
      <c r="AR831" s="2"/>
      <c r="AS831" s="2"/>
      <c r="AT831" s="2"/>
    </row>
    <row r="832" customFormat="false" ht="11.25" hidden="false" customHeight="false" outlineLevel="0" collapsed="false">
      <c r="AN832" s="4"/>
      <c r="AO832" s="4"/>
      <c r="AP832" s="4"/>
      <c r="AR832" s="2"/>
      <c r="AS832" s="2"/>
      <c r="AT832" s="2"/>
    </row>
    <row r="833" customFormat="false" ht="11.25" hidden="false" customHeight="false" outlineLevel="0" collapsed="false">
      <c r="AN833" s="4"/>
      <c r="AO833" s="4"/>
      <c r="AP833" s="4"/>
      <c r="AR833" s="2"/>
      <c r="AS833" s="2"/>
      <c r="AT833" s="2"/>
    </row>
    <row r="834" customFormat="false" ht="11.25" hidden="false" customHeight="false" outlineLevel="0" collapsed="false">
      <c r="AN834" s="4"/>
      <c r="AO834" s="4"/>
      <c r="AP834" s="4"/>
      <c r="AR834" s="2"/>
      <c r="AS834" s="2"/>
      <c r="AT834" s="2"/>
    </row>
    <row r="835" customFormat="false" ht="11.25" hidden="false" customHeight="false" outlineLevel="0" collapsed="false">
      <c r="AN835" s="4"/>
      <c r="AO835" s="4"/>
      <c r="AP835" s="4"/>
      <c r="AR835" s="2"/>
      <c r="AS835" s="2"/>
      <c r="AT835" s="2"/>
    </row>
    <row r="836" customFormat="false" ht="11.25" hidden="false" customHeight="false" outlineLevel="0" collapsed="false">
      <c r="AN836" s="4"/>
      <c r="AO836" s="4"/>
      <c r="AP836" s="4"/>
      <c r="AR836" s="2"/>
      <c r="AS836" s="2"/>
      <c r="AT836" s="2"/>
    </row>
    <row r="837" customFormat="false" ht="11.25" hidden="false" customHeight="false" outlineLevel="0" collapsed="false">
      <c r="AN837" s="4"/>
      <c r="AO837" s="4"/>
      <c r="AP837" s="4"/>
      <c r="AR837" s="2"/>
      <c r="AS837" s="2"/>
      <c r="AT837" s="2"/>
    </row>
    <row r="838" customFormat="false" ht="11.25" hidden="false" customHeight="false" outlineLevel="0" collapsed="false">
      <c r="AN838" s="4"/>
      <c r="AO838" s="4"/>
      <c r="AP838" s="4"/>
      <c r="AR838" s="2"/>
      <c r="AS838" s="2"/>
      <c r="AT838" s="2"/>
    </row>
    <row r="839" customFormat="false" ht="11.25" hidden="false" customHeight="false" outlineLevel="0" collapsed="false">
      <c r="AN839" s="4"/>
      <c r="AO839" s="4"/>
      <c r="AP839" s="4"/>
      <c r="AR839" s="2"/>
      <c r="AS839" s="2"/>
      <c r="AT839" s="2"/>
    </row>
    <row r="840" customFormat="false" ht="11.25" hidden="false" customHeight="false" outlineLevel="0" collapsed="false">
      <c r="AN840" s="4"/>
      <c r="AO840" s="4"/>
      <c r="AP840" s="4"/>
      <c r="AR840" s="2"/>
      <c r="AS840" s="2"/>
      <c r="AT840" s="2"/>
    </row>
    <row r="841" customFormat="false" ht="11.25" hidden="false" customHeight="false" outlineLevel="0" collapsed="false">
      <c r="AN841" s="4"/>
      <c r="AO841" s="4"/>
      <c r="AP841" s="4"/>
      <c r="AR841" s="2"/>
      <c r="AS841" s="2"/>
      <c r="AT841" s="2"/>
    </row>
    <row r="842" customFormat="false" ht="11.25" hidden="false" customHeight="false" outlineLevel="0" collapsed="false">
      <c r="AN842" s="4"/>
      <c r="AO842" s="4"/>
      <c r="AP842" s="4"/>
      <c r="AR842" s="2"/>
      <c r="AS842" s="2"/>
      <c r="AT842" s="2"/>
    </row>
    <row r="843" customFormat="false" ht="11.25" hidden="false" customHeight="false" outlineLevel="0" collapsed="false">
      <c r="AN843" s="4"/>
      <c r="AO843" s="4"/>
      <c r="AP843" s="4"/>
      <c r="AR843" s="2"/>
      <c r="AS843" s="2"/>
      <c r="AT843" s="2"/>
    </row>
    <row r="844" customFormat="false" ht="11.25" hidden="false" customHeight="false" outlineLevel="0" collapsed="false">
      <c r="AN844" s="4"/>
      <c r="AO844" s="4"/>
      <c r="AP844" s="4"/>
      <c r="AR844" s="2"/>
      <c r="AS844" s="2"/>
      <c r="AT844" s="2"/>
    </row>
    <row r="845" customFormat="false" ht="11.25" hidden="false" customHeight="false" outlineLevel="0" collapsed="false">
      <c r="AN845" s="4"/>
      <c r="AO845" s="4"/>
      <c r="AP845" s="4"/>
      <c r="AR845" s="2"/>
      <c r="AS845" s="2"/>
      <c r="AT845" s="2"/>
    </row>
    <row r="846" customFormat="false" ht="11.25" hidden="false" customHeight="false" outlineLevel="0" collapsed="false">
      <c r="AN846" s="4"/>
      <c r="AO846" s="4"/>
      <c r="AP846" s="4"/>
      <c r="AR846" s="2"/>
      <c r="AS846" s="2"/>
      <c r="AT846" s="2"/>
    </row>
    <row r="847" customFormat="false" ht="11.25" hidden="false" customHeight="false" outlineLevel="0" collapsed="false">
      <c r="AN847" s="4"/>
      <c r="AO847" s="4"/>
      <c r="AP847" s="4"/>
      <c r="AR847" s="2"/>
      <c r="AS847" s="2"/>
      <c r="AT847" s="2"/>
    </row>
    <row r="848" customFormat="false" ht="11.25" hidden="false" customHeight="false" outlineLevel="0" collapsed="false">
      <c r="AN848" s="4"/>
      <c r="AO848" s="4"/>
      <c r="AP848" s="4"/>
      <c r="AR848" s="2"/>
      <c r="AS848" s="2"/>
      <c r="AT848" s="2"/>
    </row>
    <row r="849" customFormat="false" ht="11.25" hidden="false" customHeight="false" outlineLevel="0" collapsed="false">
      <c r="AN849" s="4"/>
      <c r="AO849" s="4"/>
      <c r="AP849" s="4"/>
      <c r="AR849" s="2"/>
      <c r="AS849" s="2"/>
      <c r="AT849" s="2"/>
    </row>
    <row r="850" customFormat="false" ht="11.25" hidden="false" customHeight="false" outlineLevel="0" collapsed="false">
      <c r="AN850" s="4"/>
      <c r="AO850" s="4"/>
      <c r="AP850" s="4"/>
      <c r="AR850" s="2"/>
      <c r="AS850" s="2"/>
      <c r="AT850" s="2"/>
    </row>
    <row r="851" customFormat="false" ht="11.25" hidden="false" customHeight="false" outlineLevel="0" collapsed="false">
      <c r="AN851" s="4"/>
      <c r="AO851" s="4"/>
      <c r="AP851" s="4"/>
      <c r="AR851" s="2"/>
      <c r="AS851" s="2"/>
      <c r="AT851" s="2"/>
    </row>
    <row r="852" customFormat="false" ht="11.25" hidden="false" customHeight="false" outlineLevel="0" collapsed="false">
      <c r="AN852" s="4"/>
      <c r="AO852" s="4"/>
      <c r="AP852" s="4"/>
      <c r="AR852" s="2"/>
      <c r="AS852" s="2"/>
      <c r="AT852" s="2"/>
    </row>
    <row r="853" customFormat="false" ht="11.25" hidden="false" customHeight="false" outlineLevel="0" collapsed="false">
      <c r="AN853" s="4"/>
      <c r="AO853" s="4"/>
      <c r="AP853" s="4"/>
      <c r="AR853" s="2"/>
      <c r="AS853" s="2"/>
      <c r="AT853" s="2"/>
    </row>
    <row r="854" customFormat="false" ht="11.25" hidden="false" customHeight="false" outlineLevel="0" collapsed="false">
      <c r="AN854" s="4"/>
      <c r="AO854" s="4"/>
      <c r="AP854" s="4"/>
      <c r="AR854" s="2"/>
      <c r="AS854" s="2"/>
      <c r="AT854" s="2"/>
    </row>
    <row r="855" customFormat="false" ht="11.25" hidden="false" customHeight="false" outlineLevel="0" collapsed="false">
      <c r="AN855" s="4"/>
      <c r="AO855" s="4"/>
      <c r="AP855" s="4"/>
      <c r="AR855" s="2"/>
      <c r="AS855" s="2"/>
      <c r="AT855" s="2"/>
    </row>
    <row r="856" customFormat="false" ht="11.25" hidden="false" customHeight="false" outlineLevel="0" collapsed="false">
      <c r="AN856" s="4"/>
      <c r="AO856" s="4"/>
      <c r="AP856" s="4"/>
      <c r="AR856" s="2"/>
      <c r="AS856" s="2"/>
      <c r="AT856" s="2"/>
    </row>
    <row r="857" customFormat="false" ht="11.25" hidden="false" customHeight="false" outlineLevel="0" collapsed="false">
      <c r="AN857" s="4"/>
      <c r="AO857" s="4"/>
      <c r="AP857" s="4"/>
      <c r="AR857" s="2"/>
      <c r="AS857" s="2"/>
      <c r="AT857" s="2"/>
    </row>
    <row r="858" customFormat="false" ht="11.25" hidden="false" customHeight="false" outlineLevel="0" collapsed="false">
      <c r="AN858" s="4"/>
      <c r="AO858" s="4"/>
      <c r="AP858" s="4"/>
      <c r="AR858" s="2"/>
      <c r="AS858" s="2"/>
      <c r="AT858" s="2"/>
    </row>
    <row r="859" customFormat="false" ht="11.25" hidden="false" customHeight="false" outlineLevel="0" collapsed="false">
      <c r="AN859" s="4"/>
      <c r="AO859" s="4"/>
      <c r="AP859" s="4"/>
      <c r="AR859" s="2"/>
      <c r="AS859" s="2"/>
      <c r="AT859" s="2"/>
    </row>
    <row r="860" customFormat="false" ht="11.25" hidden="false" customHeight="false" outlineLevel="0" collapsed="false">
      <c r="AN860" s="4"/>
      <c r="AO860" s="4"/>
      <c r="AP860" s="4"/>
      <c r="AR860" s="2"/>
      <c r="AS860" s="2"/>
      <c r="AT860" s="2"/>
    </row>
    <row r="861" customFormat="false" ht="11.25" hidden="false" customHeight="false" outlineLevel="0" collapsed="false">
      <c r="AN861" s="4"/>
      <c r="AO861" s="4"/>
      <c r="AP861" s="4"/>
      <c r="AR861" s="2"/>
      <c r="AS861" s="2"/>
      <c r="AT861" s="2"/>
    </row>
    <row r="862" customFormat="false" ht="11.25" hidden="false" customHeight="false" outlineLevel="0" collapsed="false">
      <c r="AN862" s="4"/>
      <c r="AO862" s="4"/>
      <c r="AP862" s="4"/>
      <c r="AR862" s="2"/>
      <c r="AS862" s="2"/>
      <c r="AT862" s="2"/>
    </row>
    <row r="863" customFormat="false" ht="11.25" hidden="false" customHeight="false" outlineLevel="0" collapsed="false">
      <c r="AN863" s="4"/>
      <c r="AO863" s="4"/>
      <c r="AP863" s="4"/>
      <c r="AR863" s="2"/>
      <c r="AS863" s="2"/>
      <c r="AT863" s="2"/>
    </row>
    <row r="864" customFormat="false" ht="11.25" hidden="false" customHeight="false" outlineLevel="0" collapsed="false">
      <c r="AN864" s="4"/>
      <c r="AO864" s="4"/>
      <c r="AP864" s="4"/>
      <c r="AR864" s="2"/>
      <c r="AS864" s="2"/>
      <c r="AT864" s="2"/>
    </row>
    <row r="865" customFormat="false" ht="11.25" hidden="false" customHeight="false" outlineLevel="0" collapsed="false">
      <c r="AN865" s="4"/>
      <c r="AO865" s="4"/>
      <c r="AP865" s="4"/>
      <c r="AR865" s="2"/>
      <c r="AS865" s="2"/>
      <c r="AT865" s="2"/>
    </row>
    <row r="866" customFormat="false" ht="11.25" hidden="false" customHeight="false" outlineLevel="0" collapsed="false">
      <c r="AN866" s="4"/>
      <c r="AO866" s="4"/>
      <c r="AP866" s="4"/>
      <c r="AR866" s="2"/>
      <c r="AS866" s="2"/>
      <c r="AT866" s="2"/>
    </row>
    <row r="867" customFormat="false" ht="11.25" hidden="false" customHeight="false" outlineLevel="0" collapsed="false">
      <c r="AN867" s="4"/>
      <c r="AO867" s="4"/>
      <c r="AP867" s="4"/>
      <c r="AR867" s="2"/>
      <c r="AS867" s="2"/>
      <c r="AT867" s="2"/>
    </row>
    <row r="868" customFormat="false" ht="11.25" hidden="false" customHeight="false" outlineLevel="0" collapsed="false">
      <c r="AN868" s="4"/>
      <c r="AO868" s="4"/>
      <c r="AP868" s="4"/>
      <c r="AR868" s="2"/>
      <c r="AS868" s="2"/>
      <c r="AT868" s="2"/>
    </row>
    <row r="869" customFormat="false" ht="11.25" hidden="false" customHeight="false" outlineLevel="0" collapsed="false">
      <c r="AN869" s="4"/>
      <c r="AO869" s="4"/>
      <c r="AP869" s="4"/>
      <c r="AR869" s="2"/>
      <c r="AS869" s="2"/>
      <c r="AT869" s="2"/>
    </row>
    <row r="870" customFormat="false" ht="11.25" hidden="false" customHeight="false" outlineLevel="0" collapsed="false">
      <c r="AN870" s="4"/>
      <c r="AO870" s="4"/>
      <c r="AP870" s="4"/>
      <c r="AR870" s="2"/>
      <c r="AS870" s="2"/>
      <c r="AT870" s="2"/>
    </row>
    <row r="871" customFormat="false" ht="11.25" hidden="false" customHeight="false" outlineLevel="0" collapsed="false">
      <c r="AN871" s="4"/>
      <c r="AO871" s="4"/>
      <c r="AP871" s="4"/>
      <c r="AR871" s="2"/>
      <c r="AS871" s="2"/>
      <c r="AT871" s="2"/>
    </row>
    <row r="872" customFormat="false" ht="11.25" hidden="false" customHeight="false" outlineLevel="0" collapsed="false">
      <c r="AN872" s="4"/>
      <c r="AO872" s="4"/>
      <c r="AP872" s="4"/>
      <c r="AR872" s="2"/>
      <c r="AS872" s="2"/>
      <c r="AT872" s="2"/>
    </row>
    <row r="873" customFormat="false" ht="11.25" hidden="false" customHeight="false" outlineLevel="0" collapsed="false">
      <c r="AN873" s="4"/>
      <c r="AO873" s="4"/>
      <c r="AP873" s="4"/>
      <c r="AR873" s="2"/>
      <c r="AS873" s="2"/>
      <c r="AT873" s="2"/>
    </row>
    <row r="874" customFormat="false" ht="11.25" hidden="false" customHeight="false" outlineLevel="0" collapsed="false">
      <c r="AN874" s="4"/>
      <c r="AO874" s="4"/>
      <c r="AP874" s="4"/>
      <c r="AR874" s="2"/>
      <c r="AS874" s="2"/>
      <c r="AT874" s="2"/>
    </row>
    <row r="875" customFormat="false" ht="11.25" hidden="false" customHeight="false" outlineLevel="0" collapsed="false">
      <c r="AN875" s="4"/>
      <c r="AO875" s="4"/>
      <c r="AP875" s="4"/>
      <c r="AR875" s="2"/>
      <c r="AS875" s="2"/>
      <c r="AT875" s="2"/>
    </row>
    <row r="876" customFormat="false" ht="11.25" hidden="false" customHeight="false" outlineLevel="0" collapsed="false">
      <c r="AN876" s="4"/>
      <c r="AO876" s="4"/>
      <c r="AP876" s="4"/>
      <c r="AR876" s="2"/>
      <c r="AS876" s="2"/>
      <c r="AT876" s="2"/>
    </row>
    <row r="877" customFormat="false" ht="11.25" hidden="false" customHeight="false" outlineLevel="0" collapsed="false">
      <c r="AN877" s="4"/>
      <c r="AO877" s="4"/>
      <c r="AP877" s="4"/>
      <c r="AR877" s="2"/>
      <c r="AS877" s="2"/>
      <c r="AT877" s="2"/>
    </row>
    <row r="878" customFormat="false" ht="11.25" hidden="false" customHeight="false" outlineLevel="0" collapsed="false">
      <c r="AN878" s="4"/>
      <c r="AO878" s="4"/>
      <c r="AP878" s="4"/>
      <c r="AR878" s="2"/>
      <c r="AS878" s="2"/>
      <c r="AT878" s="2"/>
    </row>
    <row r="879" customFormat="false" ht="11.25" hidden="false" customHeight="false" outlineLevel="0" collapsed="false">
      <c r="AN879" s="4"/>
      <c r="AO879" s="4"/>
      <c r="AP879" s="4"/>
      <c r="AR879" s="2"/>
      <c r="AS879" s="2"/>
      <c r="AT879" s="2"/>
    </row>
    <row r="880" customFormat="false" ht="11.25" hidden="false" customHeight="false" outlineLevel="0" collapsed="false">
      <c r="AN880" s="4"/>
      <c r="AO880" s="4"/>
      <c r="AP880" s="4"/>
      <c r="AR880" s="2"/>
      <c r="AS880" s="2"/>
      <c r="AT880" s="2"/>
    </row>
    <row r="881" customFormat="false" ht="11.25" hidden="false" customHeight="false" outlineLevel="0" collapsed="false">
      <c r="AN881" s="4"/>
      <c r="AO881" s="4"/>
      <c r="AP881" s="4"/>
      <c r="AR881" s="2"/>
      <c r="AS881" s="2"/>
      <c r="AT881" s="2"/>
    </row>
    <row r="882" customFormat="false" ht="11.25" hidden="false" customHeight="false" outlineLevel="0" collapsed="false">
      <c r="AN882" s="4"/>
      <c r="AO882" s="4"/>
      <c r="AP882" s="4"/>
      <c r="AR882" s="2"/>
      <c r="AS882" s="2"/>
      <c r="AT882" s="2"/>
    </row>
    <row r="883" customFormat="false" ht="11.25" hidden="false" customHeight="false" outlineLevel="0" collapsed="false">
      <c r="AN883" s="4"/>
      <c r="AO883" s="4"/>
      <c r="AP883" s="4"/>
      <c r="AR883" s="2"/>
      <c r="AS883" s="2"/>
      <c r="AT883" s="2"/>
    </row>
    <row r="884" customFormat="false" ht="11.25" hidden="false" customHeight="false" outlineLevel="0" collapsed="false">
      <c r="AN884" s="4"/>
      <c r="AO884" s="4"/>
      <c r="AP884" s="4"/>
      <c r="AR884" s="2"/>
      <c r="AS884" s="2"/>
      <c r="AT884" s="2"/>
    </row>
    <row r="885" customFormat="false" ht="11.25" hidden="false" customHeight="false" outlineLevel="0" collapsed="false">
      <c r="AN885" s="4"/>
      <c r="AO885" s="4"/>
      <c r="AP885" s="4"/>
      <c r="AR885" s="2"/>
      <c r="AS885" s="2"/>
      <c r="AT885" s="2"/>
    </row>
    <row r="886" customFormat="false" ht="11.25" hidden="false" customHeight="false" outlineLevel="0" collapsed="false">
      <c r="AN886" s="4"/>
      <c r="AO886" s="4"/>
      <c r="AP886" s="4"/>
      <c r="AR886" s="2"/>
      <c r="AS886" s="2"/>
      <c r="AT886" s="2"/>
    </row>
    <row r="887" customFormat="false" ht="11.25" hidden="false" customHeight="false" outlineLevel="0" collapsed="false">
      <c r="AN887" s="4"/>
      <c r="AO887" s="4"/>
      <c r="AP887" s="4"/>
      <c r="AR887" s="2"/>
      <c r="AS887" s="2"/>
      <c r="AT887" s="2"/>
    </row>
    <row r="888" customFormat="false" ht="11.25" hidden="false" customHeight="false" outlineLevel="0" collapsed="false">
      <c r="AN888" s="4"/>
      <c r="AO888" s="4"/>
      <c r="AP888" s="4"/>
      <c r="AR888" s="2"/>
      <c r="AS888" s="2"/>
      <c r="AT888" s="2"/>
    </row>
    <row r="889" customFormat="false" ht="11.25" hidden="false" customHeight="false" outlineLevel="0" collapsed="false">
      <c r="AN889" s="4"/>
      <c r="AO889" s="4"/>
      <c r="AP889" s="4"/>
      <c r="AR889" s="2"/>
      <c r="AS889" s="2"/>
      <c r="AT889" s="2"/>
    </row>
    <row r="890" customFormat="false" ht="11.25" hidden="false" customHeight="false" outlineLevel="0" collapsed="false">
      <c r="AN890" s="4"/>
      <c r="AO890" s="4"/>
      <c r="AP890" s="4"/>
      <c r="AR890" s="2"/>
      <c r="AS890" s="2"/>
      <c r="AT890" s="2"/>
    </row>
    <row r="891" customFormat="false" ht="11.25" hidden="false" customHeight="false" outlineLevel="0" collapsed="false">
      <c r="AN891" s="4"/>
      <c r="AO891" s="4"/>
      <c r="AP891" s="4"/>
      <c r="AR891" s="2"/>
      <c r="AS891" s="2"/>
      <c r="AT891" s="2"/>
    </row>
    <row r="892" customFormat="false" ht="11.25" hidden="false" customHeight="false" outlineLevel="0" collapsed="false">
      <c r="AN892" s="4"/>
      <c r="AO892" s="4"/>
      <c r="AP892" s="4"/>
      <c r="AR892" s="2"/>
      <c r="AS892" s="2"/>
      <c r="AT892" s="2"/>
    </row>
    <row r="893" customFormat="false" ht="11.25" hidden="false" customHeight="false" outlineLevel="0" collapsed="false">
      <c r="AN893" s="4"/>
      <c r="AO893" s="4"/>
      <c r="AP893" s="4"/>
      <c r="AR893" s="2"/>
      <c r="AS893" s="2"/>
      <c r="AT893" s="2"/>
    </row>
    <row r="894" customFormat="false" ht="11.25" hidden="false" customHeight="false" outlineLevel="0" collapsed="false">
      <c r="AN894" s="4"/>
      <c r="AO894" s="4"/>
      <c r="AP894" s="4"/>
      <c r="AR894" s="2"/>
      <c r="AS894" s="2"/>
      <c r="AT894" s="2"/>
    </row>
    <row r="895" customFormat="false" ht="11.25" hidden="false" customHeight="false" outlineLevel="0" collapsed="false">
      <c r="AN895" s="4"/>
      <c r="AO895" s="4"/>
      <c r="AP895" s="4"/>
      <c r="AR895" s="2"/>
      <c r="AS895" s="2"/>
      <c r="AT895" s="2"/>
    </row>
    <row r="896" customFormat="false" ht="11.25" hidden="false" customHeight="false" outlineLevel="0" collapsed="false">
      <c r="AN896" s="4"/>
      <c r="AO896" s="4"/>
      <c r="AP896" s="4"/>
      <c r="AR896" s="2"/>
      <c r="AS896" s="2"/>
      <c r="AT896" s="2"/>
    </row>
    <row r="897" customFormat="false" ht="11.25" hidden="false" customHeight="false" outlineLevel="0" collapsed="false">
      <c r="AN897" s="4"/>
      <c r="AO897" s="4"/>
      <c r="AP897" s="4"/>
      <c r="AR897" s="2"/>
      <c r="AS897" s="2"/>
      <c r="AT897" s="2"/>
    </row>
    <row r="898" customFormat="false" ht="11.25" hidden="false" customHeight="false" outlineLevel="0" collapsed="false">
      <c r="AN898" s="4"/>
      <c r="AO898" s="4"/>
      <c r="AP898" s="4"/>
      <c r="AR898" s="2"/>
      <c r="AS898" s="2"/>
      <c r="AT898" s="2"/>
    </row>
    <row r="899" customFormat="false" ht="11.25" hidden="false" customHeight="false" outlineLevel="0" collapsed="false">
      <c r="AN899" s="4"/>
      <c r="AO899" s="4"/>
      <c r="AP899" s="4"/>
      <c r="AR899" s="2"/>
      <c r="AS899" s="2"/>
      <c r="AT899" s="2"/>
    </row>
    <row r="900" customFormat="false" ht="11.25" hidden="false" customHeight="false" outlineLevel="0" collapsed="false">
      <c r="AN900" s="4"/>
      <c r="AO900" s="4"/>
      <c r="AP900" s="4"/>
      <c r="AR900" s="2"/>
      <c r="AS900" s="2"/>
      <c r="AT900" s="2"/>
    </row>
    <row r="901" customFormat="false" ht="11.25" hidden="false" customHeight="false" outlineLevel="0" collapsed="false">
      <c r="AN901" s="4"/>
      <c r="AO901" s="4"/>
      <c r="AP901" s="4"/>
      <c r="AR901" s="2"/>
      <c r="AS901" s="2"/>
      <c r="AT901" s="2"/>
    </row>
    <row r="902" customFormat="false" ht="11.25" hidden="false" customHeight="false" outlineLevel="0" collapsed="false">
      <c r="AN902" s="4"/>
      <c r="AO902" s="4"/>
      <c r="AP902" s="4"/>
      <c r="AR902" s="2"/>
      <c r="AS902" s="2"/>
      <c r="AT902" s="2"/>
    </row>
    <row r="903" customFormat="false" ht="11.25" hidden="false" customHeight="false" outlineLevel="0" collapsed="false">
      <c r="AN903" s="4"/>
      <c r="AO903" s="4"/>
      <c r="AP903" s="4"/>
      <c r="AR903" s="2"/>
      <c r="AS903" s="2"/>
      <c r="AT903" s="2"/>
    </row>
    <row r="904" customFormat="false" ht="11.25" hidden="false" customHeight="false" outlineLevel="0" collapsed="false">
      <c r="AN904" s="4"/>
      <c r="AO904" s="4"/>
      <c r="AP904" s="4"/>
      <c r="AR904" s="2"/>
      <c r="AS904" s="2"/>
      <c r="AT904" s="2"/>
    </row>
    <row r="905" customFormat="false" ht="11.25" hidden="false" customHeight="false" outlineLevel="0" collapsed="false">
      <c r="AN905" s="4"/>
      <c r="AO905" s="4"/>
      <c r="AP905" s="4"/>
      <c r="AR905" s="2"/>
      <c r="AS905" s="2"/>
      <c r="AT905" s="2"/>
    </row>
    <row r="906" customFormat="false" ht="11.25" hidden="false" customHeight="false" outlineLevel="0" collapsed="false">
      <c r="AN906" s="4"/>
      <c r="AO906" s="4"/>
      <c r="AP906" s="4"/>
      <c r="AR906" s="2"/>
      <c r="AS906" s="2"/>
      <c r="AT906" s="2"/>
    </row>
    <row r="907" customFormat="false" ht="11.25" hidden="false" customHeight="false" outlineLevel="0" collapsed="false">
      <c r="AN907" s="4"/>
      <c r="AO907" s="4"/>
      <c r="AP907" s="4"/>
      <c r="AR907" s="2"/>
      <c r="AS907" s="2"/>
      <c r="AT907" s="2"/>
    </row>
    <row r="908" customFormat="false" ht="11.25" hidden="false" customHeight="false" outlineLevel="0" collapsed="false">
      <c r="AN908" s="4"/>
      <c r="AO908" s="4"/>
      <c r="AP908" s="4"/>
      <c r="AR908" s="2"/>
      <c r="AS908" s="2"/>
      <c r="AT908" s="2"/>
    </row>
    <row r="909" customFormat="false" ht="11.25" hidden="false" customHeight="false" outlineLevel="0" collapsed="false">
      <c r="AN909" s="4"/>
      <c r="AO909" s="4"/>
      <c r="AP909" s="4"/>
      <c r="AR909" s="2"/>
      <c r="AS909" s="2"/>
      <c r="AT909" s="2"/>
    </row>
    <row r="910" customFormat="false" ht="11.25" hidden="false" customHeight="false" outlineLevel="0" collapsed="false">
      <c r="AN910" s="4"/>
      <c r="AO910" s="4"/>
      <c r="AP910" s="4"/>
      <c r="AR910" s="2"/>
      <c r="AS910" s="2"/>
      <c r="AT910" s="2"/>
    </row>
    <row r="911" customFormat="false" ht="11.25" hidden="false" customHeight="false" outlineLevel="0" collapsed="false">
      <c r="AN911" s="4"/>
      <c r="AO911" s="4"/>
      <c r="AP911" s="4"/>
      <c r="AR911" s="2"/>
      <c r="AS911" s="2"/>
      <c r="AT911" s="2"/>
    </row>
    <row r="912" customFormat="false" ht="11.25" hidden="false" customHeight="false" outlineLevel="0" collapsed="false">
      <c r="AN912" s="4"/>
      <c r="AO912" s="4"/>
      <c r="AP912" s="4"/>
      <c r="AR912" s="2"/>
      <c r="AS912" s="2"/>
      <c r="AT912" s="2"/>
    </row>
    <row r="913" customFormat="false" ht="11.25" hidden="false" customHeight="false" outlineLevel="0" collapsed="false">
      <c r="AN913" s="4"/>
      <c r="AO913" s="4"/>
      <c r="AP913" s="4"/>
      <c r="AR913" s="2"/>
      <c r="AS913" s="2"/>
      <c r="AT913" s="2"/>
    </row>
    <row r="914" customFormat="false" ht="11.25" hidden="false" customHeight="false" outlineLevel="0" collapsed="false">
      <c r="AN914" s="4"/>
      <c r="AO914" s="4"/>
      <c r="AP914" s="4"/>
      <c r="AR914" s="2"/>
      <c r="AS914" s="2"/>
      <c r="AT914" s="2"/>
    </row>
    <row r="915" customFormat="false" ht="11.25" hidden="false" customHeight="false" outlineLevel="0" collapsed="false">
      <c r="AN915" s="4"/>
      <c r="AO915" s="4"/>
      <c r="AP915" s="4"/>
      <c r="AR915" s="2"/>
      <c r="AS915" s="2"/>
      <c r="AT915" s="2"/>
    </row>
    <row r="916" customFormat="false" ht="11.25" hidden="false" customHeight="false" outlineLevel="0" collapsed="false">
      <c r="AN916" s="4"/>
      <c r="AO916" s="4"/>
      <c r="AP916" s="4"/>
      <c r="AR916" s="2"/>
      <c r="AS916" s="2"/>
      <c r="AT916" s="2"/>
    </row>
    <row r="917" customFormat="false" ht="11.25" hidden="false" customHeight="false" outlineLevel="0" collapsed="false">
      <c r="AN917" s="4"/>
      <c r="AO917" s="4"/>
      <c r="AP917" s="4"/>
      <c r="AR917" s="2"/>
      <c r="AS917" s="2"/>
      <c r="AT917" s="2"/>
    </row>
    <row r="918" customFormat="false" ht="11.25" hidden="false" customHeight="false" outlineLevel="0" collapsed="false">
      <c r="AN918" s="4"/>
      <c r="AO918" s="4"/>
      <c r="AP918" s="4"/>
      <c r="AR918" s="2"/>
      <c r="AS918" s="2"/>
      <c r="AT918" s="2"/>
    </row>
    <row r="919" customFormat="false" ht="11.25" hidden="false" customHeight="false" outlineLevel="0" collapsed="false">
      <c r="AN919" s="4"/>
      <c r="AO919" s="4"/>
      <c r="AP919" s="4"/>
      <c r="AR919" s="2"/>
      <c r="AS919" s="2"/>
      <c r="AT919" s="2"/>
    </row>
    <row r="920" customFormat="false" ht="11.25" hidden="false" customHeight="false" outlineLevel="0" collapsed="false">
      <c r="AN920" s="4"/>
      <c r="AO920" s="4"/>
      <c r="AP920" s="4"/>
      <c r="AR920" s="2"/>
      <c r="AS920" s="2"/>
      <c r="AT920" s="2"/>
    </row>
    <row r="921" customFormat="false" ht="11.25" hidden="false" customHeight="false" outlineLevel="0" collapsed="false">
      <c r="AN921" s="4"/>
      <c r="AO921" s="4"/>
      <c r="AP921" s="4"/>
      <c r="AR921" s="2"/>
      <c r="AS921" s="2"/>
      <c r="AT921" s="2"/>
    </row>
    <row r="922" customFormat="false" ht="11.25" hidden="false" customHeight="false" outlineLevel="0" collapsed="false">
      <c r="AN922" s="4"/>
      <c r="AO922" s="4"/>
      <c r="AP922" s="4"/>
      <c r="AR922" s="2"/>
      <c r="AS922" s="2"/>
      <c r="AT922" s="2"/>
    </row>
    <row r="923" customFormat="false" ht="11.25" hidden="false" customHeight="false" outlineLevel="0" collapsed="false">
      <c r="AN923" s="4"/>
      <c r="AO923" s="4"/>
      <c r="AP923" s="4"/>
      <c r="AR923" s="2"/>
      <c r="AS923" s="2"/>
      <c r="AT923" s="2"/>
    </row>
    <row r="924" customFormat="false" ht="11.25" hidden="false" customHeight="false" outlineLevel="0" collapsed="false">
      <c r="AN924" s="4"/>
      <c r="AO924" s="4"/>
      <c r="AP924" s="4"/>
      <c r="AR924" s="2"/>
      <c r="AS924" s="2"/>
      <c r="AT924" s="2"/>
    </row>
    <row r="925" customFormat="false" ht="11.25" hidden="false" customHeight="false" outlineLevel="0" collapsed="false">
      <c r="AN925" s="4"/>
      <c r="AO925" s="4"/>
      <c r="AP925" s="4"/>
      <c r="AR925" s="2"/>
      <c r="AS925" s="2"/>
      <c r="AT925" s="2"/>
    </row>
    <row r="926" customFormat="false" ht="11.25" hidden="false" customHeight="false" outlineLevel="0" collapsed="false">
      <c r="AN926" s="4"/>
      <c r="AO926" s="4"/>
      <c r="AP926" s="4"/>
      <c r="AR926" s="2"/>
      <c r="AS926" s="2"/>
      <c r="AT926" s="2"/>
    </row>
    <row r="927" customFormat="false" ht="11.25" hidden="false" customHeight="false" outlineLevel="0" collapsed="false">
      <c r="AN927" s="4"/>
      <c r="AO927" s="4"/>
      <c r="AP927" s="4"/>
      <c r="AR927" s="2"/>
      <c r="AS927" s="2"/>
      <c r="AT927" s="2"/>
    </row>
    <row r="928" customFormat="false" ht="11.25" hidden="false" customHeight="false" outlineLevel="0" collapsed="false">
      <c r="AN928" s="4"/>
      <c r="AO928" s="4"/>
      <c r="AP928" s="4"/>
      <c r="AR928" s="2"/>
      <c r="AS928" s="2"/>
      <c r="AT928" s="2"/>
    </row>
    <row r="929" customFormat="false" ht="11.25" hidden="false" customHeight="false" outlineLevel="0" collapsed="false">
      <c r="AN929" s="4"/>
      <c r="AO929" s="4"/>
      <c r="AP929" s="4"/>
      <c r="AR929" s="2"/>
      <c r="AS929" s="2"/>
      <c r="AT929" s="2"/>
    </row>
    <row r="930" customFormat="false" ht="11.25" hidden="false" customHeight="false" outlineLevel="0" collapsed="false">
      <c r="AN930" s="4"/>
      <c r="AO930" s="4"/>
      <c r="AP930" s="4"/>
      <c r="AR930" s="2"/>
      <c r="AS930" s="2"/>
      <c r="AT930" s="2"/>
    </row>
    <row r="931" customFormat="false" ht="11.25" hidden="false" customHeight="false" outlineLevel="0" collapsed="false">
      <c r="AN931" s="4"/>
      <c r="AO931" s="4"/>
      <c r="AP931" s="4"/>
      <c r="AR931" s="2"/>
      <c r="AS931" s="2"/>
      <c r="AT931" s="2"/>
    </row>
    <row r="932" customFormat="false" ht="11.25" hidden="false" customHeight="false" outlineLevel="0" collapsed="false">
      <c r="AN932" s="4"/>
      <c r="AO932" s="4"/>
      <c r="AP932" s="4"/>
      <c r="AR932" s="2"/>
      <c r="AS932" s="2"/>
      <c r="AT932" s="2"/>
    </row>
    <row r="933" customFormat="false" ht="11.25" hidden="false" customHeight="false" outlineLevel="0" collapsed="false">
      <c r="AN933" s="4"/>
      <c r="AO933" s="4"/>
      <c r="AP933" s="4"/>
      <c r="AR933" s="2"/>
      <c r="AS933" s="2"/>
      <c r="AT933" s="2"/>
    </row>
    <row r="934" customFormat="false" ht="11.25" hidden="false" customHeight="false" outlineLevel="0" collapsed="false">
      <c r="AN934" s="4"/>
      <c r="AO934" s="4"/>
      <c r="AP934" s="4"/>
      <c r="AR934" s="2"/>
      <c r="AS934" s="2"/>
      <c r="AT934" s="2"/>
    </row>
    <row r="935" customFormat="false" ht="11.25" hidden="false" customHeight="false" outlineLevel="0" collapsed="false">
      <c r="AN935" s="4"/>
      <c r="AO935" s="4"/>
      <c r="AP935" s="4"/>
      <c r="AR935" s="2"/>
      <c r="AS935" s="2"/>
      <c r="AT935" s="2"/>
    </row>
    <row r="936" customFormat="false" ht="11.25" hidden="false" customHeight="false" outlineLevel="0" collapsed="false">
      <c r="AN936" s="4"/>
      <c r="AO936" s="4"/>
      <c r="AP936" s="4"/>
      <c r="AR936" s="2"/>
      <c r="AS936" s="2"/>
      <c r="AT936" s="2"/>
    </row>
    <row r="937" customFormat="false" ht="11.25" hidden="false" customHeight="false" outlineLevel="0" collapsed="false">
      <c r="AN937" s="4"/>
      <c r="AO937" s="4"/>
      <c r="AP937" s="4"/>
      <c r="AR937" s="2"/>
      <c r="AS937" s="2"/>
      <c r="AT937" s="2"/>
    </row>
    <row r="938" customFormat="false" ht="11.25" hidden="false" customHeight="false" outlineLevel="0" collapsed="false">
      <c r="AN938" s="4"/>
      <c r="AO938" s="4"/>
      <c r="AP938" s="4"/>
      <c r="AR938" s="2"/>
      <c r="AS938" s="2"/>
      <c r="AT938" s="2"/>
    </row>
    <row r="939" customFormat="false" ht="11.25" hidden="false" customHeight="false" outlineLevel="0" collapsed="false">
      <c r="AN939" s="4"/>
      <c r="AO939" s="4"/>
      <c r="AP939" s="4"/>
      <c r="AR939" s="2"/>
      <c r="AS939" s="2"/>
      <c r="AT939" s="2"/>
    </row>
    <row r="940" customFormat="false" ht="11.25" hidden="false" customHeight="false" outlineLevel="0" collapsed="false">
      <c r="AN940" s="4"/>
      <c r="AO940" s="4"/>
      <c r="AP940" s="4"/>
      <c r="AR940" s="2"/>
      <c r="AS940" s="2"/>
      <c r="AT940" s="2"/>
    </row>
    <row r="941" customFormat="false" ht="11.25" hidden="false" customHeight="false" outlineLevel="0" collapsed="false">
      <c r="AN941" s="4"/>
      <c r="AO941" s="4"/>
      <c r="AP941" s="4"/>
      <c r="AR941" s="2"/>
      <c r="AS941" s="2"/>
      <c r="AT941" s="2"/>
    </row>
    <row r="942" customFormat="false" ht="11.25" hidden="false" customHeight="false" outlineLevel="0" collapsed="false">
      <c r="AN942" s="4"/>
      <c r="AO942" s="4"/>
      <c r="AP942" s="4"/>
      <c r="AR942" s="2"/>
      <c r="AS942" s="2"/>
      <c r="AT942" s="2"/>
    </row>
    <row r="943" customFormat="false" ht="11.25" hidden="false" customHeight="false" outlineLevel="0" collapsed="false">
      <c r="AN943" s="4"/>
      <c r="AO943" s="4"/>
      <c r="AP943" s="4"/>
      <c r="AR943" s="2"/>
      <c r="AS943" s="2"/>
      <c r="AT943" s="2"/>
    </row>
    <row r="944" customFormat="false" ht="11.25" hidden="false" customHeight="false" outlineLevel="0" collapsed="false">
      <c r="AN944" s="4"/>
      <c r="AO944" s="4"/>
      <c r="AP944" s="4"/>
      <c r="AR944" s="2"/>
      <c r="AS944" s="2"/>
      <c r="AT944" s="2"/>
    </row>
    <row r="945" customFormat="false" ht="11.25" hidden="false" customHeight="false" outlineLevel="0" collapsed="false">
      <c r="AN945" s="4"/>
      <c r="AO945" s="4"/>
      <c r="AP945" s="4"/>
      <c r="AR945" s="2"/>
      <c r="AS945" s="2"/>
      <c r="AT945" s="2"/>
    </row>
    <row r="946" customFormat="false" ht="11.25" hidden="false" customHeight="false" outlineLevel="0" collapsed="false">
      <c r="AN946" s="4"/>
      <c r="AO946" s="4"/>
      <c r="AP946" s="4"/>
      <c r="AR946" s="2"/>
      <c r="AS946" s="2"/>
      <c r="AT946" s="2"/>
    </row>
    <row r="947" customFormat="false" ht="11.25" hidden="false" customHeight="false" outlineLevel="0" collapsed="false">
      <c r="AN947" s="4"/>
      <c r="AO947" s="4"/>
      <c r="AP947" s="4"/>
      <c r="AR947" s="2"/>
      <c r="AS947" s="2"/>
      <c r="AT947" s="2"/>
    </row>
    <row r="948" customFormat="false" ht="11.25" hidden="false" customHeight="false" outlineLevel="0" collapsed="false">
      <c r="AN948" s="4"/>
      <c r="AO948" s="4"/>
      <c r="AP948" s="4"/>
      <c r="AR948" s="2"/>
      <c r="AS948" s="2"/>
      <c r="AT948" s="2"/>
    </row>
    <row r="949" customFormat="false" ht="11.25" hidden="false" customHeight="false" outlineLevel="0" collapsed="false">
      <c r="AN949" s="4"/>
      <c r="AO949" s="4"/>
      <c r="AP949" s="4"/>
      <c r="AR949" s="2"/>
      <c r="AS949" s="2"/>
      <c r="AT949" s="2"/>
    </row>
    <row r="950" customFormat="false" ht="11.25" hidden="false" customHeight="false" outlineLevel="0" collapsed="false">
      <c r="AN950" s="4"/>
      <c r="AO950" s="4"/>
      <c r="AP950" s="4"/>
      <c r="AR950" s="2"/>
      <c r="AS950" s="2"/>
      <c r="AT950" s="2"/>
    </row>
    <row r="951" customFormat="false" ht="11.25" hidden="false" customHeight="false" outlineLevel="0" collapsed="false">
      <c r="AN951" s="4"/>
      <c r="AO951" s="4"/>
      <c r="AP951" s="4"/>
      <c r="AR951" s="2"/>
      <c r="AS951" s="2"/>
      <c r="AT951" s="2"/>
    </row>
    <row r="952" customFormat="false" ht="11.25" hidden="false" customHeight="false" outlineLevel="0" collapsed="false">
      <c r="AN952" s="4"/>
      <c r="AO952" s="4"/>
      <c r="AP952" s="4"/>
      <c r="AR952" s="2"/>
      <c r="AS952" s="2"/>
      <c r="AT952" s="2"/>
    </row>
    <row r="953" customFormat="false" ht="11.25" hidden="false" customHeight="false" outlineLevel="0" collapsed="false">
      <c r="AN953" s="4"/>
      <c r="AO953" s="4"/>
      <c r="AP953" s="4"/>
      <c r="AR953" s="2"/>
      <c r="AS953" s="2"/>
      <c r="AT953" s="2"/>
    </row>
    <row r="954" customFormat="false" ht="11.25" hidden="false" customHeight="false" outlineLevel="0" collapsed="false">
      <c r="AN954" s="4"/>
      <c r="AO954" s="4"/>
      <c r="AP954" s="4"/>
      <c r="AR954" s="2"/>
      <c r="AS954" s="2"/>
      <c r="AT954" s="2"/>
    </row>
    <row r="955" customFormat="false" ht="11.25" hidden="false" customHeight="false" outlineLevel="0" collapsed="false">
      <c r="AN955" s="4"/>
      <c r="AO955" s="4"/>
      <c r="AP955" s="4"/>
      <c r="AR955" s="2"/>
      <c r="AS955" s="2"/>
      <c r="AT955" s="2"/>
    </row>
    <row r="956" customFormat="false" ht="11.25" hidden="false" customHeight="false" outlineLevel="0" collapsed="false">
      <c r="AN956" s="4"/>
      <c r="AO956" s="4"/>
      <c r="AP956" s="4"/>
      <c r="AR956" s="2"/>
      <c r="AS956" s="2"/>
      <c r="AT956" s="2"/>
    </row>
    <row r="957" customFormat="false" ht="11.25" hidden="false" customHeight="false" outlineLevel="0" collapsed="false">
      <c r="AN957" s="4"/>
      <c r="AO957" s="4"/>
      <c r="AP957" s="4"/>
      <c r="AR957" s="2"/>
      <c r="AS957" s="2"/>
      <c r="AT957" s="2"/>
    </row>
    <row r="958" customFormat="false" ht="11.25" hidden="false" customHeight="false" outlineLevel="0" collapsed="false">
      <c r="AN958" s="4"/>
      <c r="AO958" s="4"/>
      <c r="AP958" s="4"/>
      <c r="AR958" s="2"/>
      <c r="AS958" s="2"/>
      <c r="AT958" s="2"/>
    </row>
    <row r="959" customFormat="false" ht="11.25" hidden="false" customHeight="false" outlineLevel="0" collapsed="false">
      <c r="AN959" s="4"/>
      <c r="AO959" s="4"/>
      <c r="AP959" s="4"/>
      <c r="AR959" s="2"/>
      <c r="AS959" s="2"/>
      <c r="AT959" s="2"/>
    </row>
    <row r="960" customFormat="false" ht="11.25" hidden="false" customHeight="false" outlineLevel="0" collapsed="false">
      <c r="AN960" s="4"/>
      <c r="AO960" s="4"/>
      <c r="AP960" s="4"/>
      <c r="AR960" s="2"/>
      <c r="AS960" s="2"/>
      <c r="AT960" s="2"/>
    </row>
    <row r="961" customFormat="false" ht="11.25" hidden="false" customHeight="false" outlineLevel="0" collapsed="false">
      <c r="AN961" s="4"/>
      <c r="AO961" s="4"/>
      <c r="AP961" s="4"/>
      <c r="AR961" s="2"/>
      <c r="AS961" s="2"/>
      <c r="AT961" s="2"/>
    </row>
    <row r="962" customFormat="false" ht="11.25" hidden="false" customHeight="false" outlineLevel="0" collapsed="false">
      <c r="AN962" s="4"/>
      <c r="AO962" s="4"/>
      <c r="AP962" s="4"/>
      <c r="AR962" s="2"/>
      <c r="AS962" s="2"/>
      <c r="AT962" s="2"/>
    </row>
    <row r="963" customFormat="false" ht="11.25" hidden="false" customHeight="false" outlineLevel="0" collapsed="false">
      <c r="AN963" s="4"/>
      <c r="AO963" s="4"/>
      <c r="AP963" s="4"/>
      <c r="AR963" s="2"/>
      <c r="AS963" s="2"/>
      <c r="AT963" s="2"/>
    </row>
    <row r="964" customFormat="false" ht="11.25" hidden="false" customHeight="false" outlineLevel="0" collapsed="false">
      <c r="AN964" s="4"/>
      <c r="AO964" s="4"/>
      <c r="AP964" s="4"/>
      <c r="AR964" s="2"/>
      <c r="AS964" s="2"/>
      <c r="AT964" s="2"/>
    </row>
    <row r="965" customFormat="false" ht="11.25" hidden="false" customHeight="false" outlineLevel="0" collapsed="false">
      <c r="AN965" s="4"/>
      <c r="AO965" s="4"/>
      <c r="AP965" s="4"/>
      <c r="AR965" s="2"/>
      <c r="AS965" s="2"/>
      <c r="AT965" s="2"/>
    </row>
    <row r="966" customFormat="false" ht="11.25" hidden="false" customHeight="false" outlineLevel="0" collapsed="false">
      <c r="AN966" s="4"/>
      <c r="AO966" s="4"/>
      <c r="AP966" s="4"/>
      <c r="AR966" s="2"/>
      <c r="AS966" s="2"/>
      <c r="AT966" s="2"/>
    </row>
    <row r="967" customFormat="false" ht="11.25" hidden="false" customHeight="false" outlineLevel="0" collapsed="false">
      <c r="AN967" s="4"/>
      <c r="AO967" s="4"/>
      <c r="AP967" s="4"/>
      <c r="AR967" s="2"/>
      <c r="AS967" s="2"/>
      <c r="AT967" s="2"/>
    </row>
    <row r="968" customFormat="false" ht="11.25" hidden="false" customHeight="false" outlineLevel="0" collapsed="false">
      <c r="AN968" s="4"/>
      <c r="AO968" s="4"/>
      <c r="AP968" s="4"/>
      <c r="AR968" s="2"/>
      <c r="AS968" s="2"/>
      <c r="AT968" s="2"/>
    </row>
    <row r="969" customFormat="false" ht="11.25" hidden="false" customHeight="false" outlineLevel="0" collapsed="false">
      <c r="AN969" s="4"/>
      <c r="AO969" s="4"/>
      <c r="AP969" s="4"/>
      <c r="AR969" s="2"/>
      <c r="AS969" s="2"/>
      <c r="AT969" s="2"/>
    </row>
    <row r="970" customFormat="false" ht="11.25" hidden="false" customHeight="false" outlineLevel="0" collapsed="false">
      <c r="AN970" s="4"/>
      <c r="AO970" s="4"/>
      <c r="AP970" s="4"/>
      <c r="AR970" s="2"/>
      <c r="AS970" s="2"/>
      <c r="AT970" s="2"/>
    </row>
    <row r="971" customFormat="false" ht="11.25" hidden="false" customHeight="false" outlineLevel="0" collapsed="false">
      <c r="AN971" s="4"/>
      <c r="AO971" s="4"/>
      <c r="AP971" s="4"/>
      <c r="AR971" s="2"/>
      <c r="AS971" s="2"/>
      <c r="AT971" s="2"/>
    </row>
    <row r="972" customFormat="false" ht="11.25" hidden="false" customHeight="false" outlineLevel="0" collapsed="false">
      <c r="AN972" s="4"/>
      <c r="AO972" s="4"/>
      <c r="AP972" s="4"/>
      <c r="AR972" s="2"/>
      <c r="AS972" s="2"/>
      <c r="AT972" s="2"/>
    </row>
    <row r="973" customFormat="false" ht="11.25" hidden="false" customHeight="false" outlineLevel="0" collapsed="false">
      <c r="AN973" s="4"/>
      <c r="AO973" s="4"/>
      <c r="AP973" s="4"/>
      <c r="AR973" s="2"/>
      <c r="AS973" s="2"/>
      <c r="AT973" s="2"/>
    </row>
    <row r="974" customFormat="false" ht="11.25" hidden="false" customHeight="false" outlineLevel="0" collapsed="false">
      <c r="AN974" s="4"/>
      <c r="AO974" s="4"/>
      <c r="AP974" s="4"/>
      <c r="AR974" s="2"/>
      <c r="AS974" s="2"/>
      <c r="AT974" s="2"/>
    </row>
    <row r="975" customFormat="false" ht="11.25" hidden="false" customHeight="false" outlineLevel="0" collapsed="false">
      <c r="AN975" s="4"/>
      <c r="AO975" s="4"/>
      <c r="AP975" s="4"/>
      <c r="AR975" s="2"/>
      <c r="AS975" s="2"/>
      <c r="AT975" s="2"/>
    </row>
    <row r="976" customFormat="false" ht="11.25" hidden="false" customHeight="false" outlineLevel="0" collapsed="false">
      <c r="AN976" s="4"/>
      <c r="AO976" s="4"/>
      <c r="AP976" s="4"/>
      <c r="AR976" s="2"/>
      <c r="AS976" s="2"/>
      <c r="AT976" s="2"/>
    </row>
    <row r="977" customFormat="false" ht="11.25" hidden="false" customHeight="false" outlineLevel="0" collapsed="false">
      <c r="AN977" s="4"/>
      <c r="AO977" s="4"/>
      <c r="AP977" s="4"/>
      <c r="AR977" s="2"/>
      <c r="AS977" s="2"/>
      <c r="AT977" s="2"/>
    </row>
    <row r="978" customFormat="false" ht="11.25" hidden="false" customHeight="false" outlineLevel="0" collapsed="false">
      <c r="AN978" s="4"/>
      <c r="AO978" s="4"/>
      <c r="AP978" s="4"/>
      <c r="AR978" s="2"/>
      <c r="AS978" s="2"/>
      <c r="AT978" s="2"/>
    </row>
    <row r="979" customFormat="false" ht="11.25" hidden="false" customHeight="false" outlineLevel="0" collapsed="false">
      <c r="AN979" s="4"/>
      <c r="AO979" s="4"/>
      <c r="AP979" s="4"/>
      <c r="AR979" s="2"/>
      <c r="AS979" s="2"/>
      <c r="AT979" s="2"/>
    </row>
    <row r="980" customFormat="false" ht="11.25" hidden="false" customHeight="false" outlineLevel="0" collapsed="false">
      <c r="AN980" s="4"/>
      <c r="AO980" s="4"/>
      <c r="AP980" s="4"/>
      <c r="AR980" s="2"/>
      <c r="AS980" s="2"/>
      <c r="AT980" s="2"/>
    </row>
    <row r="981" customFormat="false" ht="11.25" hidden="false" customHeight="false" outlineLevel="0" collapsed="false">
      <c r="AN981" s="4"/>
      <c r="AO981" s="4"/>
      <c r="AP981" s="4"/>
      <c r="AR981" s="2"/>
      <c r="AS981" s="2"/>
      <c r="AT981" s="2"/>
    </row>
    <row r="982" customFormat="false" ht="11.25" hidden="false" customHeight="false" outlineLevel="0" collapsed="false">
      <c r="AN982" s="4"/>
      <c r="AO982" s="4"/>
      <c r="AP982" s="4"/>
      <c r="AR982" s="2"/>
      <c r="AS982" s="2"/>
      <c r="AT982" s="2"/>
    </row>
    <row r="983" customFormat="false" ht="11.25" hidden="false" customHeight="false" outlineLevel="0" collapsed="false">
      <c r="AN983" s="4"/>
      <c r="AO983" s="4"/>
      <c r="AP983" s="4"/>
      <c r="AR983" s="2"/>
      <c r="AS983" s="2"/>
      <c r="AT983" s="2"/>
    </row>
    <row r="984" customFormat="false" ht="11.25" hidden="false" customHeight="false" outlineLevel="0" collapsed="false">
      <c r="AN984" s="4"/>
      <c r="AO984" s="4"/>
      <c r="AP984" s="4"/>
      <c r="AR984" s="2"/>
      <c r="AS984" s="2"/>
      <c r="AT984" s="2"/>
    </row>
    <row r="985" customFormat="false" ht="11.25" hidden="false" customHeight="false" outlineLevel="0" collapsed="false">
      <c r="AN985" s="4"/>
      <c r="AO985" s="4"/>
      <c r="AP985" s="4"/>
      <c r="AR985" s="2"/>
      <c r="AS985" s="2"/>
      <c r="AT985" s="2"/>
    </row>
    <row r="986" customFormat="false" ht="11.25" hidden="false" customHeight="false" outlineLevel="0" collapsed="false">
      <c r="AN986" s="4"/>
      <c r="AO986" s="4"/>
      <c r="AP986" s="4"/>
      <c r="AR986" s="2"/>
      <c r="AS986" s="2"/>
      <c r="AT986" s="2"/>
    </row>
    <row r="987" customFormat="false" ht="11.25" hidden="false" customHeight="false" outlineLevel="0" collapsed="false">
      <c r="AN987" s="4"/>
      <c r="AO987" s="4"/>
      <c r="AP987" s="4"/>
      <c r="AR987" s="2"/>
      <c r="AS987" s="2"/>
      <c r="AT987" s="2"/>
    </row>
    <row r="988" customFormat="false" ht="11.25" hidden="false" customHeight="false" outlineLevel="0" collapsed="false">
      <c r="AN988" s="4"/>
      <c r="AO988" s="4"/>
      <c r="AP988" s="4"/>
      <c r="AR988" s="2"/>
      <c r="AS988" s="2"/>
      <c r="AT988" s="2"/>
    </row>
    <row r="989" customFormat="false" ht="11.25" hidden="false" customHeight="false" outlineLevel="0" collapsed="false">
      <c r="AN989" s="4"/>
      <c r="AO989" s="4"/>
      <c r="AP989" s="4"/>
      <c r="AR989" s="2"/>
      <c r="AS989" s="2"/>
      <c r="AT989" s="2"/>
    </row>
    <row r="990" customFormat="false" ht="11.25" hidden="false" customHeight="false" outlineLevel="0" collapsed="false">
      <c r="AN990" s="4"/>
      <c r="AO990" s="4"/>
      <c r="AP990" s="4"/>
      <c r="AR990" s="2"/>
      <c r="AS990" s="2"/>
      <c r="AT990" s="2"/>
    </row>
    <row r="991" customFormat="false" ht="11.25" hidden="false" customHeight="false" outlineLevel="0" collapsed="false">
      <c r="AN991" s="4"/>
      <c r="AO991" s="4"/>
      <c r="AP991" s="4"/>
      <c r="AR991" s="2"/>
      <c r="AS991" s="2"/>
      <c r="AT991" s="2"/>
    </row>
    <row r="992" customFormat="false" ht="11.25" hidden="false" customHeight="false" outlineLevel="0" collapsed="false">
      <c r="AN992" s="4"/>
      <c r="AO992" s="4"/>
      <c r="AP992" s="4"/>
      <c r="AR992" s="2"/>
      <c r="AS992" s="2"/>
      <c r="AT992" s="2"/>
    </row>
    <row r="993" customFormat="false" ht="11.25" hidden="false" customHeight="false" outlineLevel="0" collapsed="false">
      <c r="AN993" s="4"/>
      <c r="AO993" s="4"/>
      <c r="AP993" s="4"/>
      <c r="AR993" s="2"/>
      <c r="AS993" s="2"/>
      <c r="AT993" s="2"/>
    </row>
    <row r="994" customFormat="false" ht="11.25" hidden="false" customHeight="false" outlineLevel="0" collapsed="false">
      <c r="AN994" s="4"/>
      <c r="AO994" s="4"/>
      <c r="AP994" s="4"/>
      <c r="AR994" s="2"/>
      <c r="AS994" s="2"/>
      <c r="AT994" s="2"/>
    </row>
    <row r="995" customFormat="false" ht="11.25" hidden="false" customHeight="false" outlineLevel="0" collapsed="false">
      <c r="AN995" s="4"/>
      <c r="AO995" s="4"/>
      <c r="AP995" s="4"/>
      <c r="AR995" s="2"/>
      <c r="AS995" s="2"/>
      <c r="AT995" s="2"/>
    </row>
    <row r="996" customFormat="false" ht="11.25" hidden="false" customHeight="false" outlineLevel="0" collapsed="false">
      <c r="AN996" s="4"/>
      <c r="AO996" s="4"/>
      <c r="AP996" s="4"/>
      <c r="AR996" s="2"/>
      <c r="AS996" s="2"/>
      <c r="AT996" s="2"/>
    </row>
    <row r="997" customFormat="false" ht="11.25" hidden="false" customHeight="false" outlineLevel="0" collapsed="false">
      <c r="AN997" s="4"/>
      <c r="AO997" s="4"/>
      <c r="AP997" s="4"/>
      <c r="AR997" s="2"/>
      <c r="AS997" s="2"/>
      <c r="AT997" s="2"/>
    </row>
    <row r="998" customFormat="false" ht="11.25" hidden="false" customHeight="false" outlineLevel="0" collapsed="false">
      <c r="AN998" s="4"/>
      <c r="AO998" s="4"/>
      <c r="AP998" s="4"/>
      <c r="AR998" s="2"/>
      <c r="AS998" s="2"/>
      <c r="AT998" s="2"/>
    </row>
    <row r="999" customFormat="false" ht="11.25" hidden="false" customHeight="false" outlineLevel="0" collapsed="false">
      <c r="AN999" s="4"/>
      <c r="AO999" s="4"/>
      <c r="AP999" s="4"/>
      <c r="AR999" s="2"/>
      <c r="AS999" s="2"/>
      <c r="AT999" s="2"/>
    </row>
    <row r="1000" customFormat="false" ht="11.25" hidden="false" customHeight="false" outlineLevel="0" collapsed="false">
      <c r="AN1000" s="4"/>
      <c r="AO1000" s="4"/>
      <c r="AP1000" s="4"/>
      <c r="AR1000" s="2"/>
      <c r="AS1000" s="2"/>
      <c r="AT1000" s="2"/>
    </row>
    <row r="1001" customFormat="false" ht="11.25" hidden="false" customHeight="false" outlineLevel="0" collapsed="false">
      <c r="AN1001" s="4"/>
      <c r="AO1001" s="4"/>
      <c r="AP1001" s="4"/>
      <c r="AR1001" s="2"/>
      <c r="AS1001" s="2"/>
      <c r="AT1001" s="2"/>
    </row>
    <row r="1002" customFormat="false" ht="11.25" hidden="false" customHeight="false" outlineLevel="0" collapsed="false">
      <c r="AN1002" s="4"/>
      <c r="AO1002" s="4"/>
      <c r="AP1002" s="4"/>
      <c r="AR1002" s="2"/>
      <c r="AS1002" s="2"/>
      <c r="AT1002" s="2"/>
    </row>
    <row r="1003" customFormat="false" ht="11.25" hidden="false" customHeight="false" outlineLevel="0" collapsed="false">
      <c r="AN1003" s="4"/>
      <c r="AO1003" s="4"/>
      <c r="AP1003" s="4"/>
      <c r="AR1003" s="2"/>
      <c r="AS1003" s="2"/>
      <c r="AT1003" s="2"/>
    </row>
    <row r="1004" customFormat="false" ht="11.25" hidden="false" customHeight="false" outlineLevel="0" collapsed="false">
      <c r="AN1004" s="4"/>
      <c r="AO1004" s="4"/>
      <c r="AP1004" s="4"/>
      <c r="AR1004" s="2"/>
      <c r="AS1004" s="2"/>
      <c r="AT1004" s="2"/>
    </row>
    <row r="1005" customFormat="false" ht="11.25" hidden="false" customHeight="false" outlineLevel="0" collapsed="false">
      <c r="AN1005" s="4"/>
      <c r="AO1005" s="4"/>
      <c r="AP1005" s="4"/>
      <c r="AR1005" s="2"/>
      <c r="AS1005" s="2"/>
      <c r="AT1005" s="2"/>
    </row>
    <row r="1006" customFormat="false" ht="11.25" hidden="false" customHeight="false" outlineLevel="0" collapsed="false">
      <c r="AN1006" s="4"/>
      <c r="AO1006" s="4"/>
      <c r="AP1006" s="4"/>
      <c r="AR1006" s="2"/>
      <c r="AS1006" s="2"/>
      <c r="AT1006" s="2"/>
    </row>
    <row r="1007" customFormat="false" ht="11.25" hidden="false" customHeight="false" outlineLevel="0" collapsed="false">
      <c r="AN1007" s="4"/>
      <c r="AO1007" s="4"/>
      <c r="AP1007" s="4"/>
      <c r="AR1007" s="2"/>
      <c r="AS1007" s="2"/>
      <c r="AT1007" s="2"/>
    </row>
    <row r="1008" customFormat="false" ht="11.25" hidden="false" customHeight="false" outlineLevel="0" collapsed="false">
      <c r="AN1008" s="4"/>
      <c r="AO1008" s="4"/>
      <c r="AP1008" s="4"/>
      <c r="AR1008" s="2"/>
      <c r="AS1008" s="2"/>
      <c r="AT1008" s="2"/>
    </row>
    <row r="1009" customFormat="false" ht="11.25" hidden="false" customHeight="false" outlineLevel="0" collapsed="false">
      <c r="AN1009" s="4"/>
      <c r="AO1009" s="4"/>
      <c r="AP1009" s="4"/>
      <c r="AR1009" s="2"/>
      <c r="AS1009" s="2"/>
      <c r="AT1009" s="2"/>
    </row>
    <row r="1010" customFormat="false" ht="11.25" hidden="false" customHeight="false" outlineLevel="0" collapsed="false">
      <c r="AN1010" s="4"/>
      <c r="AO1010" s="4"/>
      <c r="AP1010" s="4"/>
      <c r="AR1010" s="2"/>
      <c r="AS1010" s="2"/>
      <c r="AT1010" s="2"/>
    </row>
    <row r="1011" customFormat="false" ht="11.25" hidden="false" customHeight="false" outlineLevel="0" collapsed="false">
      <c r="AN1011" s="4"/>
      <c r="AO1011" s="4"/>
      <c r="AP1011" s="4"/>
      <c r="AR1011" s="2"/>
      <c r="AS1011" s="2"/>
      <c r="AT1011" s="2"/>
    </row>
    <row r="1012" customFormat="false" ht="11.25" hidden="false" customHeight="false" outlineLevel="0" collapsed="false">
      <c r="AN1012" s="4"/>
      <c r="AO1012" s="4"/>
      <c r="AP1012" s="4"/>
      <c r="AR1012" s="2"/>
      <c r="AS1012" s="2"/>
      <c r="AT1012" s="2"/>
    </row>
    <row r="1013" customFormat="false" ht="11.25" hidden="false" customHeight="false" outlineLevel="0" collapsed="false">
      <c r="AN1013" s="4"/>
      <c r="AO1013" s="4"/>
      <c r="AP1013" s="4"/>
      <c r="AR1013" s="2"/>
      <c r="AS1013" s="2"/>
      <c r="AT1013" s="2"/>
    </row>
    <row r="1014" customFormat="false" ht="11.25" hidden="false" customHeight="false" outlineLevel="0" collapsed="false">
      <c r="AN1014" s="4"/>
      <c r="AO1014" s="4"/>
      <c r="AP1014" s="4"/>
      <c r="AR1014" s="2"/>
      <c r="AS1014" s="2"/>
      <c r="AT1014" s="2"/>
    </row>
    <row r="1015" customFormat="false" ht="11.25" hidden="false" customHeight="false" outlineLevel="0" collapsed="false">
      <c r="AN1015" s="4"/>
      <c r="AO1015" s="4"/>
      <c r="AP1015" s="4"/>
      <c r="AR1015" s="2"/>
      <c r="AS1015" s="2"/>
      <c r="AT1015" s="2"/>
    </row>
    <row r="1016" customFormat="false" ht="11.25" hidden="false" customHeight="false" outlineLevel="0" collapsed="false">
      <c r="AN1016" s="4"/>
      <c r="AO1016" s="4"/>
      <c r="AP1016" s="4"/>
      <c r="AR1016" s="2"/>
      <c r="AS1016" s="2"/>
      <c r="AT1016" s="2"/>
    </row>
    <row r="1017" customFormat="false" ht="11.25" hidden="false" customHeight="false" outlineLevel="0" collapsed="false">
      <c r="AN1017" s="4"/>
      <c r="AO1017" s="4"/>
      <c r="AP1017" s="4"/>
      <c r="AR1017" s="2"/>
      <c r="AS1017" s="2"/>
      <c r="AT1017" s="2"/>
    </row>
    <row r="1018" customFormat="false" ht="11.25" hidden="false" customHeight="false" outlineLevel="0" collapsed="false">
      <c r="AN1018" s="4"/>
      <c r="AO1018" s="4"/>
      <c r="AP1018" s="4"/>
      <c r="AR1018" s="2"/>
      <c r="AS1018" s="2"/>
      <c r="AT1018" s="2"/>
    </row>
    <row r="1019" customFormat="false" ht="11.25" hidden="false" customHeight="false" outlineLevel="0" collapsed="false">
      <c r="AN1019" s="4"/>
      <c r="AO1019" s="4"/>
      <c r="AP1019" s="4"/>
      <c r="AR1019" s="2"/>
      <c r="AS1019" s="2"/>
      <c r="AT1019" s="2"/>
    </row>
    <row r="1020" customFormat="false" ht="11.25" hidden="false" customHeight="false" outlineLevel="0" collapsed="false">
      <c r="AN1020" s="4"/>
      <c r="AO1020" s="4"/>
      <c r="AP1020" s="4"/>
      <c r="AR1020" s="2"/>
      <c r="AS1020" s="2"/>
      <c r="AT1020" s="2"/>
    </row>
    <row r="1021" customFormat="false" ht="11.25" hidden="false" customHeight="false" outlineLevel="0" collapsed="false">
      <c r="AN1021" s="4"/>
      <c r="AO1021" s="4"/>
      <c r="AP1021" s="4"/>
      <c r="AR1021" s="2"/>
      <c r="AS1021" s="2"/>
      <c r="AT1021" s="2"/>
    </row>
    <row r="1022" customFormat="false" ht="11.25" hidden="false" customHeight="false" outlineLevel="0" collapsed="false">
      <c r="AN1022" s="4"/>
      <c r="AO1022" s="4"/>
      <c r="AP1022" s="4"/>
      <c r="AR1022" s="2"/>
      <c r="AS1022" s="2"/>
      <c r="AT1022" s="2"/>
    </row>
    <row r="1023" customFormat="false" ht="11.25" hidden="false" customHeight="false" outlineLevel="0" collapsed="false">
      <c r="AN1023" s="4"/>
      <c r="AO1023" s="4"/>
      <c r="AP1023" s="4"/>
      <c r="AR1023" s="2"/>
      <c r="AS1023" s="2"/>
      <c r="AT1023" s="2"/>
    </row>
    <row r="1024" customFormat="false" ht="11.25" hidden="false" customHeight="false" outlineLevel="0" collapsed="false">
      <c r="AN1024" s="4"/>
      <c r="AO1024" s="4"/>
      <c r="AP1024" s="4"/>
      <c r="AR1024" s="2"/>
      <c r="AS1024" s="2"/>
      <c r="AT1024" s="2"/>
    </row>
    <row r="1025" customFormat="false" ht="11.25" hidden="false" customHeight="false" outlineLevel="0" collapsed="false">
      <c r="AN1025" s="4"/>
      <c r="AO1025" s="4"/>
      <c r="AP1025" s="4"/>
      <c r="AR1025" s="2"/>
      <c r="AS1025" s="2"/>
      <c r="AT1025" s="2"/>
    </row>
    <row r="1026" customFormat="false" ht="11.25" hidden="false" customHeight="false" outlineLevel="0" collapsed="false">
      <c r="AN1026" s="4"/>
      <c r="AO1026" s="4"/>
      <c r="AP1026" s="4"/>
      <c r="AR1026" s="2"/>
      <c r="AS1026" s="2"/>
      <c r="AT1026" s="2"/>
    </row>
    <row r="1027" customFormat="false" ht="11.25" hidden="false" customHeight="false" outlineLevel="0" collapsed="false">
      <c r="AN1027" s="4"/>
      <c r="AO1027" s="4"/>
      <c r="AP1027" s="4"/>
      <c r="AR1027" s="2"/>
      <c r="AS1027" s="2"/>
      <c r="AT1027" s="2"/>
    </row>
    <row r="1028" customFormat="false" ht="11.25" hidden="false" customHeight="false" outlineLevel="0" collapsed="false">
      <c r="AN1028" s="4"/>
      <c r="AO1028" s="4"/>
      <c r="AP1028" s="4"/>
      <c r="AR1028" s="2"/>
      <c r="AS1028" s="2"/>
      <c r="AT1028" s="2"/>
    </row>
    <row r="1029" customFormat="false" ht="11.25" hidden="false" customHeight="false" outlineLevel="0" collapsed="false">
      <c r="AN1029" s="4"/>
      <c r="AO1029" s="4"/>
      <c r="AP1029" s="4"/>
      <c r="AR1029" s="2"/>
      <c r="AS1029" s="2"/>
      <c r="AT1029" s="2"/>
    </row>
    <row r="1030" customFormat="false" ht="11.25" hidden="false" customHeight="false" outlineLevel="0" collapsed="false">
      <c r="AN1030" s="4"/>
      <c r="AO1030" s="4"/>
      <c r="AP1030" s="4"/>
      <c r="AR1030" s="2"/>
      <c r="AS1030" s="2"/>
      <c r="AT1030" s="2"/>
    </row>
    <row r="1031" customFormat="false" ht="11.25" hidden="false" customHeight="false" outlineLevel="0" collapsed="false">
      <c r="AN1031" s="4"/>
      <c r="AO1031" s="4"/>
      <c r="AP1031" s="4"/>
      <c r="AR1031" s="2"/>
      <c r="AS1031" s="2"/>
      <c r="AT1031" s="2"/>
    </row>
    <row r="1032" customFormat="false" ht="11.25" hidden="false" customHeight="false" outlineLevel="0" collapsed="false">
      <c r="AN1032" s="4"/>
      <c r="AO1032" s="4"/>
      <c r="AP1032" s="4"/>
      <c r="AR1032" s="2"/>
      <c r="AS1032" s="2"/>
      <c r="AT1032" s="2"/>
    </row>
    <row r="1033" customFormat="false" ht="11.25" hidden="false" customHeight="false" outlineLevel="0" collapsed="false">
      <c r="AN1033" s="4"/>
      <c r="AO1033" s="4"/>
      <c r="AP1033" s="4"/>
      <c r="AR1033" s="2"/>
      <c r="AS1033" s="2"/>
      <c r="AT1033" s="2"/>
    </row>
    <row r="1034" customFormat="false" ht="11.25" hidden="false" customHeight="false" outlineLevel="0" collapsed="false">
      <c r="AN1034" s="4"/>
      <c r="AO1034" s="4"/>
      <c r="AP1034" s="4"/>
      <c r="AR1034" s="2"/>
      <c r="AS1034" s="2"/>
      <c r="AT1034" s="2"/>
    </row>
    <row r="1035" customFormat="false" ht="11.25" hidden="false" customHeight="false" outlineLevel="0" collapsed="false">
      <c r="AN1035" s="4"/>
      <c r="AO1035" s="4"/>
      <c r="AP1035" s="4"/>
      <c r="AR1035" s="2"/>
      <c r="AS1035" s="2"/>
      <c r="AT1035" s="2"/>
    </row>
    <row r="1036" customFormat="false" ht="11.25" hidden="false" customHeight="false" outlineLevel="0" collapsed="false">
      <c r="AN1036" s="4"/>
      <c r="AO1036" s="4"/>
      <c r="AP1036" s="4"/>
      <c r="AR1036" s="2"/>
      <c r="AS1036" s="2"/>
      <c r="AT1036" s="2"/>
    </row>
    <row r="1037" customFormat="false" ht="11.25" hidden="false" customHeight="false" outlineLevel="0" collapsed="false">
      <c r="AN1037" s="4"/>
      <c r="AO1037" s="4"/>
      <c r="AP1037" s="4"/>
      <c r="AR1037" s="2"/>
      <c r="AS1037" s="2"/>
      <c r="AT1037" s="2"/>
    </row>
    <row r="1038" customFormat="false" ht="11.25" hidden="false" customHeight="false" outlineLevel="0" collapsed="false">
      <c r="AN1038" s="4"/>
      <c r="AO1038" s="4"/>
      <c r="AP1038" s="4"/>
      <c r="AR1038" s="2"/>
      <c r="AS1038" s="2"/>
      <c r="AT1038" s="2"/>
    </row>
    <row r="1039" customFormat="false" ht="11.25" hidden="false" customHeight="false" outlineLevel="0" collapsed="false">
      <c r="AN1039" s="4"/>
      <c r="AO1039" s="4"/>
      <c r="AP1039" s="4"/>
      <c r="AR1039" s="2"/>
      <c r="AS1039" s="2"/>
      <c r="AT1039" s="2"/>
    </row>
    <row r="1040" customFormat="false" ht="11.25" hidden="false" customHeight="false" outlineLevel="0" collapsed="false">
      <c r="AN1040" s="4"/>
      <c r="AO1040" s="4"/>
      <c r="AP1040" s="4"/>
      <c r="AR1040" s="2"/>
      <c r="AS1040" s="2"/>
      <c r="AT1040" s="2"/>
    </row>
    <row r="1041" customFormat="false" ht="11.25" hidden="false" customHeight="false" outlineLevel="0" collapsed="false">
      <c r="AN1041" s="4"/>
      <c r="AO1041" s="4"/>
      <c r="AP1041" s="4"/>
      <c r="AR1041" s="2"/>
      <c r="AS1041" s="2"/>
      <c r="AT1041" s="2"/>
    </row>
    <row r="1042" customFormat="false" ht="11.25" hidden="false" customHeight="false" outlineLevel="0" collapsed="false">
      <c r="AN1042" s="4"/>
      <c r="AO1042" s="4"/>
      <c r="AP1042" s="4"/>
      <c r="AR1042" s="2"/>
      <c r="AS1042" s="2"/>
      <c r="AT1042" s="2"/>
    </row>
    <row r="1043" customFormat="false" ht="11.25" hidden="false" customHeight="false" outlineLevel="0" collapsed="false">
      <c r="AN1043" s="4"/>
      <c r="AO1043" s="4"/>
      <c r="AP1043" s="4"/>
      <c r="AR1043" s="2"/>
      <c r="AS1043" s="2"/>
      <c r="AT1043" s="2"/>
    </row>
    <row r="1044" customFormat="false" ht="11.25" hidden="false" customHeight="false" outlineLevel="0" collapsed="false">
      <c r="AN1044" s="4"/>
      <c r="AO1044" s="4"/>
      <c r="AP1044" s="4"/>
      <c r="AR1044" s="2"/>
      <c r="AS1044" s="2"/>
      <c r="AT1044" s="2"/>
    </row>
    <row r="1045" customFormat="false" ht="11.25" hidden="false" customHeight="false" outlineLevel="0" collapsed="false">
      <c r="AN1045" s="4"/>
      <c r="AO1045" s="4"/>
      <c r="AP1045" s="4"/>
      <c r="AR1045" s="2"/>
      <c r="AS1045" s="2"/>
      <c r="AT1045" s="2"/>
    </row>
    <row r="1046" customFormat="false" ht="11.25" hidden="false" customHeight="false" outlineLevel="0" collapsed="false">
      <c r="AN1046" s="4"/>
      <c r="AO1046" s="4"/>
      <c r="AP1046" s="4"/>
      <c r="AR1046" s="2"/>
      <c r="AS1046" s="2"/>
      <c r="AT1046" s="2"/>
    </row>
    <row r="1047" customFormat="false" ht="11.25" hidden="false" customHeight="false" outlineLevel="0" collapsed="false">
      <c r="AN1047" s="4"/>
      <c r="AO1047" s="4"/>
      <c r="AP1047" s="4"/>
      <c r="AR1047" s="2"/>
      <c r="AS1047" s="2"/>
      <c r="AT1047" s="2"/>
    </row>
    <row r="1048" customFormat="false" ht="11.25" hidden="false" customHeight="false" outlineLevel="0" collapsed="false">
      <c r="AN1048" s="4"/>
      <c r="AO1048" s="4"/>
      <c r="AP1048" s="4"/>
      <c r="AR1048" s="2"/>
      <c r="AS1048" s="2"/>
      <c r="AT1048" s="2"/>
    </row>
    <row r="1049" customFormat="false" ht="11.25" hidden="false" customHeight="false" outlineLevel="0" collapsed="false">
      <c r="AN1049" s="4"/>
      <c r="AO1049" s="4"/>
      <c r="AP1049" s="4"/>
      <c r="AR1049" s="2"/>
      <c r="AS1049" s="2"/>
      <c r="AT1049" s="2"/>
    </row>
    <row r="1050" customFormat="false" ht="11.25" hidden="false" customHeight="false" outlineLevel="0" collapsed="false">
      <c r="AN1050" s="4"/>
      <c r="AO1050" s="4"/>
      <c r="AP1050" s="4"/>
      <c r="AR1050" s="2"/>
      <c r="AS1050" s="2"/>
      <c r="AT1050" s="2"/>
    </row>
    <row r="1051" customFormat="false" ht="11.25" hidden="false" customHeight="false" outlineLevel="0" collapsed="false">
      <c r="AN1051" s="4"/>
      <c r="AO1051" s="4"/>
      <c r="AP1051" s="4"/>
      <c r="AR1051" s="2"/>
      <c r="AS1051" s="2"/>
      <c r="AT1051" s="2"/>
    </row>
    <row r="1052" customFormat="false" ht="11.25" hidden="false" customHeight="false" outlineLevel="0" collapsed="false">
      <c r="AN1052" s="4"/>
      <c r="AO1052" s="4"/>
      <c r="AP1052" s="4"/>
      <c r="AR1052" s="2"/>
      <c r="AS1052" s="2"/>
      <c r="AT1052" s="2"/>
    </row>
    <row r="1053" customFormat="false" ht="11.25" hidden="false" customHeight="false" outlineLevel="0" collapsed="false">
      <c r="AN1053" s="4"/>
      <c r="AO1053" s="4"/>
      <c r="AP1053" s="4"/>
      <c r="AR1053" s="2"/>
      <c r="AS1053" s="2"/>
      <c r="AT1053" s="2"/>
    </row>
    <row r="1054" customFormat="false" ht="11.25" hidden="false" customHeight="false" outlineLevel="0" collapsed="false">
      <c r="AN1054" s="4"/>
      <c r="AO1054" s="4"/>
      <c r="AP1054" s="4"/>
      <c r="AR1054" s="2"/>
      <c r="AS1054" s="2"/>
      <c r="AT1054" s="2"/>
    </row>
    <row r="1055" customFormat="false" ht="11.25" hidden="false" customHeight="false" outlineLevel="0" collapsed="false">
      <c r="AN1055" s="4"/>
      <c r="AO1055" s="4"/>
      <c r="AP1055" s="4"/>
      <c r="AR1055" s="2"/>
      <c r="AS1055" s="2"/>
      <c r="AT1055" s="2"/>
    </row>
    <row r="1056" customFormat="false" ht="11.25" hidden="false" customHeight="false" outlineLevel="0" collapsed="false">
      <c r="AN1056" s="4"/>
      <c r="AO1056" s="4"/>
      <c r="AP1056" s="4"/>
      <c r="AR1056" s="2"/>
      <c r="AS1056" s="2"/>
      <c r="AT1056" s="2"/>
    </row>
    <row r="1057" customFormat="false" ht="11.25" hidden="false" customHeight="false" outlineLevel="0" collapsed="false">
      <c r="AN1057" s="4"/>
      <c r="AO1057" s="4"/>
      <c r="AP1057" s="4"/>
      <c r="AR1057" s="2"/>
      <c r="AS1057" s="2"/>
      <c r="AT1057" s="2"/>
    </row>
    <row r="1058" customFormat="false" ht="11.25" hidden="false" customHeight="false" outlineLevel="0" collapsed="false">
      <c r="AN1058" s="4"/>
      <c r="AO1058" s="4"/>
      <c r="AP1058" s="4"/>
      <c r="AR1058" s="2"/>
      <c r="AS1058" s="2"/>
      <c r="AT1058" s="2"/>
    </row>
    <row r="1059" customFormat="false" ht="11.25" hidden="false" customHeight="false" outlineLevel="0" collapsed="false">
      <c r="AN1059" s="4"/>
      <c r="AO1059" s="4"/>
      <c r="AP1059" s="4"/>
      <c r="AR1059" s="2"/>
      <c r="AS1059" s="2"/>
      <c r="AT1059" s="2"/>
    </row>
    <row r="1060" customFormat="false" ht="11.25" hidden="false" customHeight="false" outlineLevel="0" collapsed="false">
      <c r="AN1060" s="4"/>
      <c r="AO1060" s="4"/>
      <c r="AP1060" s="4"/>
      <c r="AR1060" s="2"/>
      <c r="AS1060" s="2"/>
      <c r="AT1060" s="2"/>
    </row>
    <row r="1061" customFormat="false" ht="11.25" hidden="false" customHeight="false" outlineLevel="0" collapsed="false">
      <c r="AN1061" s="4"/>
      <c r="AO1061" s="4"/>
      <c r="AP1061" s="4"/>
      <c r="AR1061" s="2"/>
      <c r="AS1061" s="2"/>
      <c r="AT1061" s="2"/>
    </row>
    <row r="1062" customFormat="false" ht="11.25" hidden="false" customHeight="false" outlineLevel="0" collapsed="false">
      <c r="AN1062" s="4"/>
      <c r="AO1062" s="4"/>
      <c r="AP1062" s="4"/>
      <c r="AR1062" s="2"/>
      <c r="AS1062" s="2"/>
      <c r="AT1062" s="2"/>
    </row>
    <row r="1063" customFormat="false" ht="11.25" hidden="false" customHeight="false" outlineLevel="0" collapsed="false">
      <c r="AN1063" s="4"/>
      <c r="AO1063" s="4"/>
      <c r="AP1063" s="4"/>
      <c r="AR1063" s="2"/>
      <c r="AS1063" s="2"/>
      <c r="AT1063" s="2"/>
    </row>
    <row r="1064" customFormat="false" ht="11.25" hidden="false" customHeight="false" outlineLevel="0" collapsed="false">
      <c r="AN1064" s="4"/>
      <c r="AO1064" s="4"/>
      <c r="AP1064" s="4"/>
      <c r="AR1064" s="2"/>
      <c r="AS1064" s="2"/>
      <c r="AT1064" s="2"/>
    </row>
    <row r="1065" customFormat="false" ht="11.25" hidden="false" customHeight="false" outlineLevel="0" collapsed="false">
      <c r="AN1065" s="4"/>
      <c r="AO1065" s="4"/>
      <c r="AP1065" s="4"/>
      <c r="AR1065" s="2"/>
      <c r="AS1065" s="2"/>
      <c r="AT1065" s="2"/>
    </row>
    <row r="1066" customFormat="false" ht="11.25" hidden="false" customHeight="false" outlineLevel="0" collapsed="false">
      <c r="AN1066" s="4"/>
      <c r="AO1066" s="4"/>
      <c r="AP1066" s="4"/>
      <c r="AR1066" s="2"/>
      <c r="AS1066" s="2"/>
      <c r="AT1066" s="2"/>
    </row>
    <row r="1067" customFormat="false" ht="11.25" hidden="false" customHeight="false" outlineLevel="0" collapsed="false">
      <c r="AN1067" s="4"/>
      <c r="AO1067" s="4"/>
      <c r="AP1067" s="4"/>
      <c r="AR1067" s="2"/>
      <c r="AS1067" s="2"/>
      <c r="AT1067" s="2"/>
    </row>
    <row r="1068" customFormat="false" ht="11.25" hidden="false" customHeight="false" outlineLevel="0" collapsed="false">
      <c r="AN1068" s="4"/>
      <c r="AO1068" s="4"/>
      <c r="AP1068" s="4"/>
      <c r="AR1068" s="2"/>
      <c r="AS1068" s="2"/>
      <c r="AT1068" s="2"/>
    </row>
    <row r="1069" customFormat="false" ht="11.25" hidden="false" customHeight="false" outlineLevel="0" collapsed="false">
      <c r="AN1069" s="4"/>
      <c r="AO1069" s="4"/>
      <c r="AP1069" s="4"/>
      <c r="AR1069" s="2"/>
      <c r="AS1069" s="2"/>
      <c r="AT1069" s="2"/>
    </row>
    <row r="1070" customFormat="false" ht="11.25" hidden="false" customHeight="false" outlineLevel="0" collapsed="false">
      <c r="AN1070" s="4"/>
      <c r="AO1070" s="4"/>
      <c r="AP1070" s="4"/>
      <c r="AR1070" s="2"/>
      <c r="AS1070" s="2"/>
      <c r="AT1070" s="2"/>
    </row>
    <row r="1071" customFormat="false" ht="11.25" hidden="false" customHeight="false" outlineLevel="0" collapsed="false">
      <c r="AN1071" s="4"/>
      <c r="AO1071" s="4"/>
      <c r="AP1071" s="4"/>
      <c r="AR1071" s="2"/>
      <c r="AS1071" s="2"/>
      <c r="AT1071" s="2"/>
    </row>
    <row r="1072" customFormat="false" ht="11.25" hidden="false" customHeight="false" outlineLevel="0" collapsed="false">
      <c r="AN1072" s="4"/>
      <c r="AO1072" s="4"/>
      <c r="AP1072" s="4"/>
      <c r="AR1072" s="2"/>
      <c r="AS1072" s="2"/>
      <c r="AT1072" s="2"/>
    </row>
    <row r="1073" customFormat="false" ht="11.25" hidden="false" customHeight="false" outlineLevel="0" collapsed="false">
      <c r="AN1073" s="4"/>
      <c r="AO1073" s="4"/>
      <c r="AP1073" s="4"/>
      <c r="AR1073" s="2"/>
      <c r="AS1073" s="2"/>
      <c r="AT1073" s="2"/>
    </row>
    <row r="1074" customFormat="false" ht="11.25" hidden="false" customHeight="false" outlineLevel="0" collapsed="false">
      <c r="AN1074" s="4"/>
      <c r="AO1074" s="4"/>
      <c r="AP1074" s="4"/>
      <c r="AR1074" s="2"/>
      <c r="AS1074" s="2"/>
      <c r="AT1074" s="2"/>
    </row>
    <row r="1075" customFormat="false" ht="11.25" hidden="false" customHeight="false" outlineLevel="0" collapsed="false">
      <c r="AN1075" s="4"/>
      <c r="AO1075" s="4"/>
      <c r="AP1075" s="4"/>
      <c r="AR1075" s="2"/>
      <c r="AS1075" s="2"/>
      <c r="AT1075" s="2"/>
    </row>
    <row r="1076" customFormat="false" ht="11.25" hidden="false" customHeight="false" outlineLevel="0" collapsed="false">
      <c r="AN1076" s="4"/>
      <c r="AO1076" s="4"/>
      <c r="AP1076" s="4"/>
      <c r="AR1076" s="2"/>
      <c r="AS1076" s="2"/>
      <c r="AT1076" s="2"/>
    </row>
    <row r="1077" customFormat="false" ht="11.25" hidden="false" customHeight="false" outlineLevel="0" collapsed="false">
      <c r="AN1077" s="4"/>
      <c r="AO1077" s="4"/>
      <c r="AP1077" s="4"/>
      <c r="AR1077" s="2"/>
      <c r="AS1077" s="2"/>
      <c r="AT1077" s="2"/>
    </row>
    <row r="1078" customFormat="false" ht="11.25" hidden="false" customHeight="false" outlineLevel="0" collapsed="false">
      <c r="AN1078" s="4"/>
      <c r="AO1078" s="4"/>
      <c r="AP1078" s="4"/>
      <c r="AR1078" s="2"/>
      <c r="AS1078" s="2"/>
      <c r="AT1078" s="2"/>
    </row>
    <row r="1079" customFormat="false" ht="11.25" hidden="false" customHeight="false" outlineLevel="0" collapsed="false">
      <c r="AN1079" s="4"/>
      <c r="AO1079" s="4"/>
      <c r="AP1079" s="4"/>
      <c r="AR1079" s="2"/>
      <c r="AS1079" s="2"/>
      <c r="AT1079" s="2"/>
    </row>
    <row r="1080" customFormat="false" ht="11.25" hidden="false" customHeight="false" outlineLevel="0" collapsed="false">
      <c r="AN1080" s="4"/>
      <c r="AO1080" s="4"/>
      <c r="AP1080" s="4"/>
      <c r="AR1080" s="2"/>
      <c r="AS1080" s="2"/>
      <c r="AT1080" s="2"/>
    </row>
    <row r="1081" customFormat="false" ht="11.25" hidden="false" customHeight="false" outlineLevel="0" collapsed="false">
      <c r="AN1081" s="4"/>
      <c r="AO1081" s="4"/>
      <c r="AP1081" s="4"/>
      <c r="AR1081" s="2"/>
      <c r="AS1081" s="2"/>
      <c r="AT1081" s="2"/>
    </row>
    <row r="1082" customFormat="false" ht="11.25" hidden="false" customHeight="false" outlineLevel="0" collapsed="false">
      <c r="AN1082" s="4"/>
      <c r="AO1082" s="4"/>
      <c r="AP1082" s="4"/>
      <c r="AR1082" s="2"/>
      <c r="AS1082" s="2"/>
      <c r="AT1082" s="2"/>
    </row>
    <row r="1083" customFormat="false" ht="11.25" hidden="false" customHeight="false" outlineLevel="0" collapsed="false">
      <c r="AN1083" s="4"/>
      <c r="AO1083" s="4"/>
      <c r="AP1083" s="4"/>
      <c r="AR1083" s="2"/>
      <c r="AS1083" s="2"/>
      <c r="AT1083" s="2"/>
    </row>
    <row r="1084" customFormat="false" ht="11.25" hidden="false" customHeight="false" outlineLevel="0" collapsed="false">
      <c r="AN1084" s="4"/>
      <c r="AO1084" s="4"/>
      <c r="AP1084" s="4"/>
      <c r="AR1084" s="2"/>
      <c r="AS1084" s="2"/>
      <c r="AT1084" s="2"/>
    </row>
    <row r="1085" customFormat="false" ht="11.25" hidden="false" customHeight="false" outlineLevel="0" collapsed="false">
      <c r="AN1085" s="4"/>
      <c r="AO1085" s="4"/>
      <c r="AP1085" s="4"/>
      <c r="AR1085" s="2"/>
      <c r="AS1085" s="2"/>
      <c r="AT1085" s="2"/>
    </row>
    <row r="1086" customFormat="false" ht="11.25" hidden="false" customHeight="false" outlineLevel="0" collapsed="false">
      <c r="AN1086" s="4"/>
      <c r="AO1086" s="4"/>
      <c r="AP1086" s="4"/>
      <c r="AR1086" s="2"/>
      <c r="AS1086" s="2"/>
      <c r="AT1086" s="2"/>
    </row>
    <row r="1087" customFormat="false" ht="11.25" hidden="false" customHeight="false" outlineLevel="0" collapsed="false">
      <c r="AN1087" s="4"/>
      <c r="AO1087" s="4"/>
      <c r="AP1087" s="4"/>
      <c r="AR1087" s="2"/>
      <c r="AS1087" s="2"/>
      <c r="AT1087" s="2"/>
    </row>
    <row r="1088" customFormat="false" ht="11.25" hidden="false" customHeight="false" outlineLevel="0" collapsed="false">
      <c r="AN1088" s="4"/>
      <c r="AO1088" s="4"/>
      <c r="AP1088" s="4"/>
      <c r="AR1088" s="2"/>
      <c r="AS1088" s="2"/>
      <c r="AT1088" s="2"/>
    </row>
    <row r="1089" customFormat="false" ht="11.25" hidden="false" customHeight="false" outlineLevel="0" collapsed="false">
      <c r="AN1089" s="4"/>
      <c r="AO1089" s="4"/>
      <c r="AP1089" s="4"/>
      <c r="AR1089" s="2"/>
      <c r="AS1089" s="2"/>
      <c r="AT1089" s="2"/>
    </row>
    <row r="1090" customFormat="false" ht="11.25" hidden="false" customHeight="false" outlineLevel="0" collapsed="false">
      <c r="AN1090" s="4"/>
      <c r="AO1090" s="4"/>
      <c r="AP1090" s="4"/>
      <c r="AR1090" s="2"/>
      <c r="AS1090" s="2"/>
      <c r="AT1090" s="2"/>
    </row>
    <row r="1091" customFormat="false" ht="11.25" hidden="false" customHeight="false" outlineLevel="0" collapsed="false">
      <c r="AN1091" s="4"/>
      <c r="AO1091" s="4"/>
      <c r="AP1091" s="4"/>
      <c r="AR1091" s="2"/>
      <c r="AS1091" s="2"/>
      <c r="AT1091" s="2"/>
    </row>
    <row r="1092" customFormat="false" ht="11.25" hidden="false" customHeight="false" outlineLevel="0" collapsed="false">
      <c r="AN1092" s="4"/>
      <c r="AO1092" s="4"/>
      <c r="AP1092" s="4"/>
      <c r="AR1092" s="2"/>
      <c r="AS1092" s="2"/>
      <c r="AT1092" s="2"/>
    </row>
    <row r="1093" customFormat="false" ht="11.25" hidden="false" customHeight="false" outlineLevel="0" collapsed="false">
      <c r="AN1093" s="4"/>
      <c r="AO1093" s="4"/>
      <c r="AP1093" s="4"/>
      <c r="AR1093" s="2"/>
      <c r="AS1093" s="2"/>
      <c r="AT1093" s="2"/>
    </row>
    <row r="1094" customFormat="false" ht="11.25" hidden="false" customHeight="false" outlineLevel="0" collapsed="false">
      <c r="AN1094" s="4"/>
      <c r="AO1094" s="4"/>
      <c r="AP1094" s="4"/>
      <c r="AR1094" s="2"/>
      <c r="AS1094" s="2"/>
      <c r="AT1094" s="2"/>
    </row>
    <row r="1095" customFormat="false" ht="11.25" hidden="false" customHeight="false" outlineLevel="0" collapsed="false">
      <c r="AN1095" s="4"/>
      <c r="AO1095" s="4"/>
      <c r="AP1095" s="4"/>
      <c r="AR1095" s="2"/>
      <c r="AS1095" s="2"/>
      <c r="AT1095" s="2"/>
    </row>
    <row r="1096" customFormat="false" ht="11.25" hidden="false" customHeight="false" outlineLevel="0" collapsed="false">
      <c r="AN1096" s="4"/>
      <c r="AO1096" s="4"/>
      <c r="AP1096" s="4"/>
      <c r="AR1096" s="2"/>
      <c r="AS1096" s="2"/>
      <c r="AT1096" s="2"/>
    </row>
    <row r="1097" customFormat="false" ht="11.25" hidden="false" customHeight="false" outlineLevel="0" collapsed="false">
      <c r="AN1097" s="4"/>
      <c r="AO1097" s="4"/>
      <c r="AP1097" s="4"/>
      <c r="AR1097" s="2"/>
      <c r="AS1097" s="2"/>
      <c r="AT1097" s="2"/>
    </row>
    <row r="1098" customFormat="false" ht="11.25" hidden="false" customHeight="false" outlineLevel="0" collapsed="false">
      <c r="AN1098" s="4"/>
      <c r="AO1098" s="4"/>
      <c r="AP1098" s="4"/>
      <c r="AR1098" s="2"/>
      <c r="AS1098" s="2"/>
      <c r="AT1098" s="2"/>
    </row>
    <row r="1099" customFormat="false" ht="11.25" hidden="false" customHeight="false" outlineLevel="0" collapsed="false">
      <c r="AN1099" s="4"/>
      <c r="AO1099" s="4"/>
      <c r="AP1099" s="4"/>
      <c r="AR1099" s="2"/>
      <c r="AS1099" s="2"/>
      <c r="AT1099" s="2"/>
    </row>
    <row r="1100" customFormat="false" ht="11.25" hidden="false" customHeight="false" outlineLevel="0" collapsed="false">
      <c r="AN1100" s="4"/>
      <c r="AO1100" s="4"/>
      <c r="AP1100" s="4"/>
      <c r="AR1100" s="2"/>
      <c r="AS1100" s="2"/>
      <c r="AT1100" s="2"/>
    </row>
    <row r="1101" customFormat="false" ht="11.25" hidden="false" customHeight="false" outlineLevel="0" collapsed="false">
      <c r="AN1101" s="4"/>
      <c r="AO1101" s="4"/>
      <c r="AP1101" s="4"/>
      <c r="AR1101" s="2"/>
      <c r="AS1101" s="2"/>
      <c r="AT1101" s="2"/>
    </row>
    <row r="1102" customFormat="false" ht="11.25" hidden="false" customHeight="false" outlineLevel="0" collapsed="false">
      <c r="AN1102" s="4"/>
      <c r="AO1102" s="4"/>
      <c r="AP1102" s="4"/>
      <c r="AR1102" s="2"/>
      <c r="AS1102" s="2"/>
      <c r="AT1102" s="2"/>
    </row>
    <row r="1103" customFormat="false" ht="11.25" hidden="false" customHeight="false" outlineLevel="0" collapsed="false">
      <c r="AN1103" s="4"/>
      <c r="AO1103" s="4"/>
      <c r="AP1103" s="4"/>
      <c r="AR1103" s="2"/>
      <c r="AS1103" s="2"/>
      <c r="AT1103" s="2"/>
    </row>
    <row r="1104" customFormat="false" ht="11.25" hidden="false" customHeight="false" outlineLevel="0" collapsed="false">
      <c r="AN1104" s="4"/>
      <c r="AO1104" s="4"/>
      <c r="AP1104" s="4"/>
      <c r="AR1104" s="2"/>
      <c r="AS1104" s="2"/>
      <c r="AT1104" s="2"/>
    </row>
    <row r="1105" customFormat="false" ht="11.25" hidden="false" customHeight="false" outlineLevel="0" collapsed="false">
      <c r="AN1105" s="4"/>
      <c r="AO1105" s="4"/>
      <c r="AP1105" s="4"/>
      <c r="AR1105" s="2"/>
      <c r="AS1105" s="2"/>
      <c r="AT1105" s="2"/>
    </row>
    <row r="1106" customFormat="false" ht="11.25" hidden="false" customHeight="false" outlineLevel="0" collapsed="false">
      <c r="AN1106" s="4"/>
      <c r="AO1106" s="4"/>
      <c r="AP1106" s="4"/>
      <c r="AR1106" s="2"/>
      <c r="AS1106" s="2"/>
      <c r="AT1106" s="2"/>
    </row>
    <row r="1107" customFormat="false" ht="11.25" hidden="false" customHeight="false" outlineLevel="0" collapsed="false">
      <c r="AN1107" s="4"/>
      <c r="AO1107" s="4"/>
      <c r="AP1107" s="4"/>
      <c r="AR1107" s="2"/>
      <c r="AS1107" s="2"/>
      <c r="AT1107" s="2"/>
    </row>
    <row r="1108" customFormat="false" ht="11.25" hidden="false" customHeight="false" outlineLevel="0" collapsed="false">
      <c r="AN1108" s="4"/>
      <c r="AO1108" s="4"/>
      <c r="AP1108" s="4"/>
      <c r="AR1108" s="2"/>
      <c r="AS1108" s="2"/>
      <c r="AT1108" s="2"/>
    </row>
    <row r="1109" customFormat="false" ht="11.25" hidden="false" customHeight="false" outlineLevel="0" collapsed="false">
      <c r="AN1109" s="4"/>
      <c r="AO1109" s="4"/>
      <c r="AP1109" s="4"/>
      <c r="AR1109" s="2"/>
      <c r="AS1109" s="2"/>
      <c r="AT1109" s="2"/>
    </row>
    <row r="1110" customFormat="false" ht="11.25" hidden="false" customHeight="false" outlineLevel="0" collapsed="false">
      <c r="AN1110" s="4"/>
      <c r="AO1110" s="4"/>
      <c r="AP1110" s="4"/>
      <c r="AR1110" s="2"/>
      <c r="AS1110" s="2"/>
      <c r="AT1110" s="2"/>
    </row>
    <row r="1111" customFormat="false" ht="11.25" hidden="false" customHeight="false" outlineLevel="0" collapsed="false">
      <c r="AN1111" s="4"/>
      <c r="AO1111" s="4"/>
      <c r="AP1111" s="4"/>
      <c r="AR1111" s="2"/>
      <c r="AS1111" s="2"/>
      <c r="AT1111" s="2"/>
    </row>
    <row r="1112" customFormat="false" ht="11.25" hidden="false" customHeight="false" outlineLevel="0" collapsed="false">
      <c r="AN1112" s="4"/>
      <c r="AO1112" s="4"/>
      <c r="AP1112" s="4"/>
      <c r="AR1112" s="2"/>
      <c r="AS1112" s="2"/>
      <c r="AT1112" s="2"/>
    </row>
    <row r="1113" customFormat="false" ht="11.25" hidden="false" customHeight="false" outlineLevel="0" collapsed="false">
      <c r="AN1113" s="4"/>
      <c r="AO1113" s="4"/>
      <c r="AP1113" s="4"/>
      <c r="AR1113" s="2"/>
      <c r="AS1113" s="2"/>
      <c r="AT1113" s="2"/>
    </row>
  </sheetData>
  <mergeCells count="7">
    <mergeCell ref="AB1:BA1"/>
    <mergeCell ref="R3:S3"/>
    <mergeCell ref="T3:X3"/>
    <mergeCell ref="AB5:AJ5"/>
    <mergeCell ref="AO5:AW5"/>
    <mergeCell ref="AB60:AL60"/>
    <mergeCell ref="AM60:AW60"/>
  </mergeCells>
  <printOptions headings="false" gridLines="false" gridLinesSet="true" horizontalCentered="true" verticalCentered="true"/>
  <pageMargins left="0.25" right="0.25" top="0.25" bottom="0.5" header="0.511811023622047" footer="0.5"/>
  <pageSetup paperSize="1" scale="100" fitToWidth="1" fitToHeight="2" pageOrder="overThenDown" orientation="landscape" blackAndWhite="false" draft="false" cellComments="none" horizontalDpi="300" verticalDpi="300" copies="1"/>
  <headerFooter differentFirst="false" differentOddEven="false">
    <oddHeader/>
    <oddFooter>&amp;LAGA increased the level of "Working Gas" in storage by 58 Bcf (week of November 12, 1998)&amp;R&amp;D</oddFooter>
  </headerFooter>
  <rowBreaks count="1" manualBreakCount="1">
    <brk id="59" man="true" max="16383" min="0"/>
  </rowBreaks>
  <colBreaks count="2" manualBreakCount="2">
    <brk id="25" man="true" max="65535" min="0"/>
    <brk id="27" man="true" max="65535" min="0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1997-09-15T17:37:49Z</dcterms:created>
  <dc:creator/>
  <dc:description/>
  <dc:language>en-US</dc:language>
  <cp:lastModifiedBy>kward</cp:lastModifiedBy>
  <cp:lastPrinted>2001-09-26T15:33:51Z</cp:lastPrinted>
  <dcterms:modified xsi:type="dcterms:W3CDTF">2001-09-28T17:48:56Z</dcterms:modified>
  <cp:revision>0</cp:revision>
  <dc:subject/>
  <dc:title/>
</cp:coreProperties>
</file>