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<sst xmlns="http://schemas.openxmlformats.org/spreadsheetml/2006/main" count="12" uniqueCount="12">
  <si>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Stock Options</t>
  </si>
  <si>
    <t xml:space="preserve">ESOP</t>
  </si>
  <si>
    <t xml:space="preserve">Market Price</t>
  </si>
  <si>
    <t xml:space="preserve">Option Price</t>
  </si>
  <si>
    <t xml:space="preserve">Gain/(Loss)</t>
  </si>
  <si>
    <t xml:space="preserve">Fed Tax (28%)</t>
  </si>
  <si>
    <t xml:space="preserve">Soc Sec (6.2%)</t>
  </si>
  <si>
    <t xml:space="preserve">Medicare (1.45%)</t>
  </si>
  <si>
    <t xml:space="preserve">PW Fee (.06/sh)</t>
  </si>
  <si>
    <t xml:space="preserve">Cash/Share</t>
  </si>
  <si>
    <t xml:space="preserve">Vested Options</t>
  </si>
  <si>
    <t xml:space="preserve">Cash Earned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</si>
</sst>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\$#,##0.00_);[RED]&quot;($&quot;#,##0.00\)"/>
    <numFmt numFmtId="167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  <col collapsed="false" customWidth="true" hidden="false" outlineLevel="0" max="3" min="3" style="0" width="10.71"/>
    <col collapsed="false" customWidth="true" hidden="false" outlineLevel="0" max="4" min="4" style="0" width="9.7"/>
  </cols>
  <sheetData>
    <row r="1" customFormat="false" ht="12.75" hidden="false" customHeight="false" outlineLevel="0" collapsed="false">
      <c r="B1" s="1" t="s">
        <v>0</v>
      </c>
      <c r="C1" s="1"/>
      <c r="D1" s="1"/>
    </row>
    <row r="2" customFormat="false" ht="13.5" hidden="false" customHeight="false" outlineLevel="0" collapsed="false">
      <c r="B2" s="2"/>
      <c r="C2" s="2"/>
      <c r="D2" s="2"/>
    </row>
    <row r="3" customFormat="false" ht="12.75" hidden="false" customHeight="false" outlineLevel="0" collapsed="false">
      <c r="B3" s="3"/>
      <c r="C3" s="4" t="s">
        <v>1</v>
      </c>
      <c r="D3" s="5" t="n">
        <v>50</v>
      </c>
    </row>
    <row r="4" customFormat="false" ht="12.75" hidden="false" customHeight="false" outlineLevel="0" collapsed="false">
      <c r="B4" s="6" t="s">
        <v>2</v>
      </c>
      <c r="C4" s="7" t="n">
        <v>82.5</v>
      </c>
      <c r="D4" s="8" t="n">
        <v>82.5</v>
      </c>
      <c r="E4" s="9"/>
      <c r="F4" s="9"/>
      <c r="G4" s="9"/>
      <c r="H4" s="9"/>
      <c r="I4" s="9"/>
      <c r="J4" s="9"/>
      <c r="K4" s="9"/>
    </row>
    <row r="5" customFormat="false" ht="12.75" hidden="false" customHeight="false" outlineLevel="0" collapsed="false">
      <c r="B5" s="6" t="s">
        <v>3</v>
      </c>
      <c r="C5" s="7" t="n">
        <v>44.75</v>
      </c>
      <c r="D5" s="8" t="n">
        <v>55.5</v>
      </c>
      <c r="E5" s="9"/>
      <c r="F5" s="9"/>
      <c r="G5" s="9"/>
      <c r="H5" s="9"/>
      <c r="I5" s="9"/>
      <c r="J5" s="9"/>
      <c r="K5" s="9"/>
    </row>
    <row r="6" customFormat="false" ht="12.75" hidden="false" customHeight="false" outlineLevel="0" collapsed="false">
      <c r="B6" s="6" t="s">
        <v>4</v>
      </c>
      <c r="C6" s="10" t="n">
        <f aca="false">+C4-C5</f>
        <v>37.75</v>
      </c>
      <c r="D6" s="11" t="n">
        <f aca="false">+D4-D5</f>
        <v>27</v>
      </c>
      <c r="E6" s="9"/>
      <c r="F6" s="9"/>
      <c r="G6" s="9"/>
      <c r="H6" s="9"/>
      <c r="I6" s="9"/>
      <c r="J6" s="9"/>
      <c r="K6" s="9"/>
    </row>
    <row r="7" customFormat="false" ht="12.75" hidden="false" customHeight="false" outlineLevel="0" collapsed="false">
      <c r="B7" s="6" t="s">
        <v>5</v>
      </c>
      <c r="C7" s="12" t="n">
        <f aca="false">-C6*0.28</f>
        <v>-10.57</v>
      </c>
      <c r="D7" s="13" t="n">
        <f aca="false">-D6*0.28</f>
        <v>-7.56</v>
      </c>
      <c r="E7" s="9"/>
      <c r="F7" s="9"/>
      <c r="G7" s="9"/>
      <c r="H7" s="9"/>
      <c r="I7" s="9"/>
      <c r="J7" s="9"/>
      <c r="K7" s="9"/>
    </row>
    <row r="8" customFormat="false" ht="12.75" hidden="false" customHeight="false" outlineLevel="0" collapsed="false">
      <c r="B8" s="6" t="s">
        <v>6</v>
      </c>
      <c r="C8" s="12" t="n">
        <f aca="false">-C6*0.062</f>
        <v>-2.3405</v>
      </c>
      <c r="D8" s="13" t="n">
        <f aca="false">-D6*0.062</f>
        <v>-1.674</v>
      </c>
      <c r="E8" s="9"/>
      <c r="F8" s="9"/>
      <c r="G8" s="9"/>
      <c r="H8" s="9"/>
      <c r="I8" s="9"/>
      <c r="J8" s="9"/>
      <c r="K8" s="9"/>
    </row>
    <row r="9" customFormat="false" ht="12.75" hidden="false" customHeight="false" outlineLevel="0" collapsed="false">
      <c r="B9" s="6" t="s">
        <v>7</v>
      </c>
      <c r="C9" s="12" t="n">
        <f aca="false">-C6*0.0145</f>
        <v>-0.547375</v>
      </c>
      <c r="D9" s="13" t="n">
        <f aca="false">-D6*0.0145</f>
        <v>-0.3915</v>
      </c>
      <c r="E9" s="9"/>
      <c r="F9" s="9"/>
      <c r="G9" s="9"/>
      <c r="H9" s="9"/>
      <c r="I9" s="9"/>
      <c r="J9" s="9"/>
      <c r="K9" s="9"/>
    </row>
    <row r="10" customFormat="false" ht="12.75" hidden="false" customHeight="false" outlineLevel="0" collapsed="false">
      <c r="B10" s="6" t="s">
        <v>8</v>
      </c>
      <c r="C10" s="12" t="n">
        <v>-0.06</v>
      </c>
      <c r="D10" s="13" t="n">
        <v>0.94</v>
      </c>
      <c r="E10" s="9"/>
      <c r="F10" s="9"/>
      <c r="G10" s="9"/>
      <c r="H10" s="9"/>
      <c r="I10" s="9"/>
      <c r="J10" s="9"/>
      <c r="K10" s="9"/>
    </row>
    <row r="11" customFormat="false" ht="12.75" hidden="false" customHeight="false" outlineLevel="0" collapsed="false">
      <c r="B11" s="14" t="s">
        <v>9</v>
      </c>
      <c r="C11" s="15" t="n">
        <f aca="false">SUM(C6:C10)</f>
        <v>24.232125</v>
      </c>
      <c r="D11" s="16" t="n">
        <f aca="false">SUM(D6:D10)</f>
        <v>18.3145</v>
      </c>
      <c r="E11" s="17"/>
      <c r="F11" s="17"/>
      <c r="G11" s="17"/>
      <c r="H11" s="17"/>
      <c r="I11" s="17"/>
      <c r="J11" s="17"/>
      <c r="K11" s="17"/>
    </row>
    <row r="12" customFormat="false" ht="12.75" hidden="false" customHeight="false" outlineLevel="0" collapsed="false">
      <c r="B12" s="6" t="s">
        <v>10</v>
      </c>
      <c r="C12" s="18" t="n">
        <v>175</v>
      </c>
      <c r="D12" s="19" t="n">
        <v>13</v>
      </c>
      <c r="E12" s="17"/>
      <c r="F12" s="17"/>
      <c r="G12" s="17"/>
      <c r="H12" s="17"/>
      <c r="I12" s="17"/>
      <c r="J12" s="17"/>
      <c r="K12" s="17"/>
    </row>
    <row r="13" customFormat="false" ht="13.5" hidden="false" customHeight="false" outlineLevel="0" collapsed="false">
      <c r="B13" s="20" t="s">
        <v>11</v>
      </c>
      <c r="C13" s="21" t="n">
        <f aca="false">C11*C12</f>
        <v>4240.621875</v>
      </c>
      <c r="D13" s="22" t="n">
        <f aca="false">D11*D12</f>
        <v>238.0885</v>
      </c>
      <c r="E13" s="17"/>
      <c r="F13" s="17"/>
      <c r="G13" s="17"/>
      <c r="H13" s="17"/>
      <c r="I13" s="17"/>
      <c r="J13" s="17"/>
      <c r="K13" s="17"/>
    </row>
    <row r="14" customFormat="false" ht="12.75" hidden="false" customHeight="false" outlineLevel="0" collapsed="false">
      <c r="D14" s="23"/>
      <c r="E14" s="23"/>
      <c r="F14" s="23"/>
      <c r="G14" s="23"/>
      <c r="H14" s="23"/>
      <c r="I14" s="23"/>
      <c r="J14" s="23"/>
      <c r="K14" s="23"/>
    </row>
  </sheetData>
  <mergeCells count="1">
    <mergeCell ref="B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2000-03-01T22:35:14Z</dcterms:created>
  <dc:creator>tklussm</dc:creator>
  <dc:description/>
  <dc:language>en-US</dc:language>
  <cp:lastModifiedBy>Binh Pham</cp:lastModifiedBy>
  <cp:lastPrinted>2000-04-04T22:14:29Z</cp:lastPrinted>
  <cp:revision>0</cp:revision>
  <dc:subject/>
  <dc:title/>
</cp:coreProperties>
</file>