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uals V. Plan" sheetId="1" state="visible" r:id="rId3"/>
  </sheets>
  <definedNames>
    <definedName function="false" hidden="false" localSheetId="0" name="_xlnm.Print_Area" vbProcedure="false">'Actuals V. Plan'!$A$1:$G$61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<sst xmlns="http://schemas.openxmlformats.org/spreadsheetml/2006/main" count="49" uniqueCount="37">
  <si>
    <t xml:space="preserve">Transwestern Pipeline Company</t>
  </si>
  <si>
    <t xml:space="preserve">($MM)</t>
  </si>
  <si>
    <t xml:space="preserve">June, 2000</t>
  </si>
  <si>
    <t xml:space="preserve">Plan</t>
  </si>
  <si>
    <t xml:space="preserve">Estmate</t>
  </si>
  <si>
    <t xml:space="preserve">Variance</t>
  </si>
  <si>
    <t xml:space="preserve">Comments</t>
  </si>
  <si>
    <t xml:space="preserve">West Demand Revenues</t>
  </si>
  <si>
    <t xml:space="preserve">Lower actual demand rates than in plan</t>
  </si>
  <si>
    <t xml:space="preserve">West Commodity Revenues</t>
  </si>
  <si>
    <t xml:space="preserve">983/day vs. 972/day in plan. Includes bringing west down to 860/day 6-29 and 6-30 </t>
  </si>
  <si>
    <t xml:space="preserve">East Demand Revenues</t>
  </si>
  <si>
    <t xml:space="preserve">Burlington 24216--($53k)</t>
  </si>
  <si>
    <t xml:space="preserve">East Commodity Revenues</t>
  </si>
  <si>
    <t xml:space="preserve">Ignacio Demand Revenues</t>
  </si>
  <si>
    <t xml:space="preserve">Ignacio Commodity Revenues</t>
  </si>
  <si>
    <t xml:space="preserve">100/d IT Ignacio to Blanco vs. 0/day in plan</t>
  </si>
  <si>
    <t xml:space="preserve">-------------</t>
  </si>
  <si>
    <t xml:space="preserve">      Revenue Variance</t>
  </si>
  <si>
    <t xml:space="preserve">Fuel Variance due to Price</t>
  </si>
  <si>
    <t xml:space="preserve">Index price $4.09</t>
  </si>
  <si>
    <t xml:space="preserve">Fuel Variance due to transport volumes</t>
  </si>
  <si>
    <t xml:space="preserve">Higher fuel usage--30/day vs. 25/day in plan.</t>
  </si>
  <si>
    <t xml:space="preserve">Hedging Adjustment</t>
  </si>
  <si>
    <t xml:space="preserve">Unaccounted for Variance</t>
  </si>
  <si>
    <t xml:space="preserve">Positive UAF</t>
  </si>
  <si>
    <t xml:space="preserve">       Fuel Variance</t>
  </si>
  <si>
    <t xml:space="preserve">TOTAL MONTH-TO-DATE VARIANCE</t>
  </si>
  <si>
    <t xml:space="preserve">========</t>
  </si>
  <si>
    <t xml:space="preserve">Transwestern Y-T-D Total  Variance:</t>
  </si>
  <si>
    <t xml:space="preserve">Year-to-Date</t>
  </si>
  <si>
    <t xml:space="preserve">Margin</t>
  </si>
  <si>
    <t xml:space="preserve">Fuel &amp; UAF</t>
  </si>
  <si>
    <t xml:space="preserve">Total</t>
  </si>
  <si>
    <t xml:space="preserve">Plan (throughJune)</t>
  </si>
  <si>
    <t xml:space="preserve">Actuals through May, June est.</t>
  </si>
  <si>
    <t xml:space="preserve">Variance from Plan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</si>
</sst>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[$-409]m/d/yyyy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_);_(* \(#,##0.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3.42"/>
    <col collapsed="false" customWidth="true" hidden="false" outlineLevel="0" max="3" min="3" style="1" width="12.56"/>
    <col collapsed="false" customWidth="true" hidden="false" outlineLevel="0" max="4" min="4" style="1" width="14.14"/>
    <col collapsed="false" customWidth="true" hidden="false" outlineLevel="0" max="5" min="5" style="1" width="12.28"/>
    <col collapsed="false" customWidth="true" hidden="false" outlineLevel="0" max="6" min="6" style="1" width="2.13"/>
    <col collapsed="false" customWidth="true" hidden="false" outlineLevel="0" max="7" min="7" style="1" width="47.41"/>
    <col collapsed="false" customWidth="false" hidden="false" outlineLevel="0" max="257" min="8" style="1" width="9.14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4.6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7" hidden="false" customHeight="false" outlineLevel="0" collapsed="false">
      <c r="A3" s="4"/>
      <c r="G3" s="5" t="n">
        <f aca="true">NOW()</f>
        <v>45926.9514464213</v>
      </c>
    </row>
    <row r="4" customFormat="false" ht="14.65" hidden="false" customHeight="false" outlineLevel="0" collapsed="false">
      <c r="A4" s="6"/>
    </row>
    <row r="5" customFormat="false" ht="14.65" hidden="false" customHeight="false" outlineLevel="0" collapsed="false">
      <c r="C5" s="7" t="s">
        <v>2</v>
      </c>
      <c r="D5" s="7"/>
      <c r="E5" s="7"/>
    </row>
    <row r="6" customFormat="false" ht="14.65" hidden="false" customHeight="false" outlineLevel="0" collapsed="false">
      <c r="C6" s="8"/>
      <c r="D6" s="8"/>
      <c r="E6" s="8"/>
      <c r="F6" s="8"/>
    </row>
    <row r="7" customFormat="false" ht="14.65" hidden="false" customHeight="false" outlineLevel="0" collapsed="false">
      <c r="C7" s="9" t="s">
        <v>3</v>
      </c>
      <c r="D7" s="9" t="s">
        <v>4</v>
      </c>
      <c r="E7" s="9" t="s">
        <v>5</v>
      </c>
      <c r="F7" s="8"/>
      <c r="G7" s="10" t="s">
        <v>6</v>
      </c>
    </row>
    <row r="9" customFormat="false" ht="14.65" hidden="false" customHeight="false" outlineLevel="0" collapsed="false">
      <c r="A9" s="1" t="s">
        <v>7</v>
      </c>
      <c r="C9" s="11" t="n">
        <v>9.53</v>
      </c>
      <c r="D9" s="11" t="n">
        <f aca="false">9.41+0.001+0.001</f>
        <v>9.412</v>
      </c>
      <c r="E9" s="11" t="n">
        <f aca="false">D9-C9</f>
        <v>-0.118</v>
      </c>
      <c r="G9" s="12" t="s">
        <v>8</v>
      </c>
    </row>
    <row r="10" customFormat="false" ht="6" hidden="false" customHeight="true" outlineLevel="0" collapsed="false">
      <c r="C10" s="13"/>
      <c r="D10" s="13"/>
      <c r="E10" s="11"/>
    </row>
    <row r="11" customFormat="false" ht="25.35" hidden="false" customHeight="false" outlineLevel="0" collapsed="false">
      <c r="A11" s="1" t="s">
        <v>9</v>
      </c>
      <c r="C11" s="11" t="n">
        <v>0.723</v>
      </c>
      <c r="D11" s="11" t="n">
        <v>0.76</v>
      </c>
      <c r="E11" s="11" t="n">
        <f aca="false">D11-C11</f>
        <v>0.037</v>
      </c>
      <c r="G11" s="12" t="s">
        <v>10</v>
      </c>
    </row>
    <row r="12" customFormat="false" ht="6" hidden="false" customHeight="true" outlineLevel="0" collapsed="false">
      <c r="C12" s="13"/>
      <c r="D12" s="13"/>
      <c r="E12" s="11"/>
    </row>
    <row r="13" customFormat="false" ht="14.65" hidden="false" customHeight="false" outlineLevel="0" collapsed="false">
      <c r="A13" s="1" t="s">
        <v>11</v>
      </c>
      <c r="C13" s="11" t="n">
        <v>1.089</v>
      </c>
      <c r="D13" s="11" t="n">
        <v>1.032</v>
      </c>
      <c r="E13" s="11" t="n">
        <f aca="false">D13-C13</f>
        <v>-0.0569999999999999</v>
      </c>
      <c r="G13" s="12" t="s">
        <v>12</v>
      </c>
    </row>
    <row r="14" customFormat="false" ht="6" hidden="false" customHeight="true" outlineLevel="0" collapsed="false">
      <c r="C14" s="13"/>
      <c r="D14" s="13"/>
      <c r="E14" s="11"/>
    </row>
    <row r="15" customFormat="false" ht="14.65" hidden="false" customHeight="false" outlineLevel="0" collapsed="false">
      <c r="A15" s="1" t="s">
        <v>13</v>
      </c>
      <c r="C15" s="11" t="n">
        <v>0.166</v>
      </c>
      <c r="D15" s="11" t="n">
        <v>0.171</v>
      </c>
      <c r="E15" s="11" t="n">
        <f aca="false">D15-C15</f>
        <v>0.005</v>
      </c>
      <c r="G15" s="12"/>
    </row>
    <row r="16" customFormat="false" ht="6" hidden="false" customHeight="true" outlineLevel="0" collapsed="false">
      <c r="C16" s="13"/>
      <c r="D16" s="13"/>
      <c r="E16" s="11"/>
    </row>
    <row r="17" customFormat="false" ht="14.65" hidden="false" customHeight="false" outlineLevel="0" collapsed="false">
      <c r="A17" s="1" t="s">
        <v>14</v>
      </c>
      <c r="C17" s="11" t="n">
        <v>0.644</v>
      </c>
      <c r="D17" s="11" t="n">
        <v>0.627</v>
      </c>
      <c r="E17" s="11" t="n">
        <f aca="false">D17-C17</f>
        <v>-0.017</v>
      </c>
    </row>
    <row r="18" customFormat="false" ht="6" hidden="false" customHeight="true" outlineLevel="0" collapsed="false">
      <c r="C18" s="13"/>
      <c r="D18" s="13"/>
      <c r="E18" s="11"/>
    </row>
    <row r="19" customFormat="false" ht="14.65" hidden="false" customHeight="false" outlineLevel="0" collapsed="false">
      <c r="A19" s="1" t="s">
        <v>15</v>
      </c>
      <c r="C19" s="11" t="n">
        <v>0.0594</v>
      </c>
      <c r="D19" s="11" t="n">
        <v>0.21</v>
      </c>
      <c r="E19" s="11" t="n">
        <f aca="false">D19-C19</f>
        <v>0.1506</v>
      </c>
      <c r="G19" s="1" t="s">
        <v>16</v>
      </c>
    </row>
    <row r="20" customFormat="false" ht="6" hidden="false" customHeight="true" outlineLevel="0" collapsed="false">
      <c r="C20" s="13"/>
      <c r="D20" s="13"/>
      <c r="E20" s="13"/>
    </row>
    <row r="21" customFormat="false" ht="12.75" hidden="false" customHeight="true" outlineLevel="0" collapsed="false">
      <c r="C21" s="13"/>
      <c r="D21" s="11"/>
      <c r="E21" s="11"/>
    </row>
    <row r="22" customFormat="false" ht="12.75" hidden="false" customHeight="true" outlineLevel="0" collapsed="false">
      <c r="C22" s="13"/>
      <c r="D22" s="13"/>
      <c r="E22" s="13"/>
    </row>
    <row r="23" customFormat="false" ht="14.65" hidden="false" customHeight="false" outlineLevel="0" collapsed="false">
      <c r="C23" s="14" t="s">
        <v>17</v>
      </c>
      <c r="D23" s="14" t="s">
        <v>17</v>
      </c>
      <c r="E23" s="14" t="s">
        <v>17</v>
      </c>
    </row>
    <row r="24" customFormat="false" ht="14.65" hidden="false" customHeight="false" outlineLevel="0" collapsed="false">
      <c r="A24" s="15" t="s">
        <v>18</v>
      </c>
      <c r="C24" s="11" t="n">
        <f aca="false">SUM(C9:C20)-0.003</f>
        <v>12.2084</v>
      </c>
      <c r="D24" s="11" t="n">
        <f aca="false">SUM(D9:D21)</f>
        <v>12.212</v>
      </c>
      <c r="E24" s="16" t="n">
        <f aca="false">D24-C24</f>
        <v>0.00360000000000049</v>
      </c>
    </row>
    <row r="25" customFormat="false" ht="14.65" hidden="false" customHeight="false" outlineLevel="0" collapsed="false">
      <c r="C25" s="13"/>
      <c r="D25" s="13"/>
      <c r="E25" s="13"/>
    </row>
    <row r="26" customFormat="false" ht="14.65" hidden="false" customHeight="false" outlineLevel="0" collapsed="false">
      <c r="C26" s="13"/>
      <c r="D26" s="13"/>
      <c r="E26" s="13"/>
    </row>
    <row r="27" customFormat="false" ht="14.65" hidden="false" customHeight="false" outlineLevel="0" collapsed="false">
      <c r="A27" s="1" t="s">
        <v>19</v>
      </c>
      <c r="C27" s="13"/>
      <c r="D27" s="13"/>
      <c r="E27" s="11" t="n">
        <v>0.63601</v>
      </c>
      <c r="G27" s="1" t="s">
        <v>20</v>
      </c>
    </row>
    <row r="28" customFormat="false" ht="14.65" hidden="false" customHeight="false" outlineLevel="0" collapsed="false">
      <c r="C28" s="13"/>
      <c r="D28" s="13"/>
      <c r="E28" s="13"/>
    </row>
    <row r="29" customFormat="false" ht="6" hidden="false" customHeight="true" outlineLevel="0" collapsed="false">
      <c r="C29" s="13"/>
      <c r="D29" s="13"/>
      <c r="E29" s="13"/>
    </row>
    <row r="30" customFormat="false" ht="6" hidden="false" customHeight="true" outlineLevel="0" collapsed="false">
      <c r="C30" s="13"/>
      <c r="D30" s="13"/>
      <c r="E30" s="13"/>
    </row>
    <row r="31" customFormat="false" ht="24" hidden="false" customHeight="true" outlineLevel="0" collapsed="false">
      <c r="A31" s="1" t="s">
        <v>21</v>
      </c>
      <c r="C31" s="13"/>
      <c r="D31" s="13"/>
      <c r="E31" s="11" t="n">
        <v>-0.1526</v>
      </c>
      <c r="G31" s="12" t="s">
        <v>22</v>
      </c>
    </row>
    <row r="32" customFormat="false" ht="6" hidden="false" customHeight="true" outlineLevel="0" collapsed="false">
      <c r="C32" s="13"/>
      <c r="D32" s="13"/>
      <c r="E32" s="13"/>
    </row>
    <row r="33" customFormat="false" ht="6" hidden="false" customHeight="true" outlineLevel="0" collapsed="false">
      <c r="C33" s="13"/>
      <c r="D33" s="13"/>
      <c r="E33" s="13"/>
    </row>
    <row r="34" customFormat="false" ht="14.65" hidden="false" customHeight="false" outlineLevel="0" collapsed="false">
      <c r="A34" s="1" t="s">
        <v>23</v>
      </c>
      <c r="C34" s="13"/>
      <c r="D34" s="13"/>
      <c r="E34" s="11" t="n">
        <v>-0.0045</v>
      </c>
    </row>
    <row r="35" customFormat="false" ht="14.65" hidden="false" customHeight="false" outlineLevel="0" collapsed="false">
      <c r="C35" s="13"/>
      <c r="D35" s="13"/>
      <c r="E35" s="17"/>
    </row>
    <row r="36" customFormat="false" ht="14.65" hidden="false" customHeight="false" outlineLevel="0" collapsed="false">
      <c r="A36" s="1" t="s">
        <v>24</v>
      </c>
      <c r="C36" s="13"/>
      <c r="D36" s="13"/>
      <c r="E36" s="11" t="n">
        <v>0.547</v>
      </c>
      <c r="G36" s="1" t="s">
        <v>25</v>
      </c>
    </row>
    <row r="37" customFormat="false" ht="14.65" hidden="false" customHeight="false" outlineLevel="0" collapsed="false">
      <c r="C37" s="13"/>
      <c r="D37" s="13"/>
      <c r="E37" s="17"/>
    </row>
    <row r="38" customFormat="false" ht="14.65" hidden="false" customHeight="false" outlineLevel="0" collapsed="false">
      <c r="C38" s="14"/>
      <c r="D38" s="14"/>
      <c r="E38" s="14" t="s">
        <v>17</v>
      </c>
    </row>
    <row r="39" customFormat="false" ht="14.65" hidden="false" customHeight="false" outlineLevel="0" collapsed="false">
      <c r="A39" s="15" t="s">
        <v>26</v>
      </c>
      <c r="C39" s="13"/>
      <c r="D39" s="13"/>
      <c r="E39" s="16" t="n">
        <f aca="false">SUM(E27:E38)</f>
        <v>1.02591</v>
      </c>
    </row>
    <row r="40" customFormat="false" ht="14.65" hidden="false" customHeight="false" outlineLevel="0" collapsed="false">
      <c r="C40" s="14"/>
      <c r="D40" s="14"/>
      <c r="E40" s="18" t="s">
        <v>17</v>
      </c>
    </row>
    <row r="41" customFormat="false" ht="14.65" hidden="false" customHeight="false" outlineLevel="0" collapsed="false">
      <c r="A41" s="15" t="s">
        <v>27</v>
      </c>
      <c r="C41" s="13"/>
      <c r="D41" s="13"/>
      <c r="E41" s="16" t="n">
        <f aca="false">E24+E39</f>
        <v>1.02951</v>
      </c>
    </row>
    <row r="42" customFormat="false" ht="14.65" hidden="false" customHeight="false" outlineLevel="0" collapsed="false">
      <c r="C42" s="13"/>
      <c r="D42" s="13"/>
      <c r="E42" s="18" t="s">
        <v>28</v>
      </c>
    </row>
    <row r="43" customFormat="false" ht="14.65" hidden="false" customHeight="false" outlineLevel="0" collapsed="false">
      <c r="C43" s="19"/>
      <c r="D43" s="19"/>
      <c r="E43" s="19"/>
    </row>
    <row r="44" customFormat="false" ht="14.65" hidden="false" customHeight="false" outlineLevel="0" collapsed="false">
      <c r="A44" s="1" t="s">
        <v>29</v>
      </c>
      <c r="C44" s="19"/>
      <c r="D44" s="19"/>
      <c r="E44" s="19"/>
    </row>
    <row r="45" customFormat="false" ht="14.65" hidden="false" customHeight="false" outlineLevel="0" collapsed="false">
      <c r="C45" s="19"/>
      <c r="D45" s="19"/>
      <c r="E45" s="19"/>
    </row>
    <row r="46" customFormat="false" ht="14.65" hidden="false" customHeight="false" outlineLevel="0" collapsed="false">
      <c r="A46" s="6"/>
      <c r="C46" s="20" t="s">
        <v>30</v>
      </c>
      <c r="D46" s="20" t="s">
        <v>30</v>
      </c>
      <c r="E46" s="20" t="s">
        <v>30</v>
      </c>
    </row>
    <row r="47" customFormat="false" ht="14.65" hidden="false" customHeight="false" outlineLevel="0" collapsed="false">
      <c r="C47" s="9" t="s">
        <v>31</v>
      </c>
      <c r="D47" s="9" t="s">
        <v>32</v>
      </c>
      <c r="E47" s="9" t="s">
        <v>33</v>
      </c>
    </row>
    <row r="48" customFormat="false" ht="14.65" hidden="false" customHeight="false" outlineLevel="0" collapsed="false">
      <c r="C48" s="19"/>
      <c r="D48" s="19"/>
      <c r="E48" s="19"/>
    </row>
    <row r="49" customFormat="false" ht="14.65" hidden="false" customHeight="false" outlineLevel="0" collapsed="false">
      <c r="A49" s="1" t="s">
        <v>34</v>
      </c>
      <c r="C49" s="19" t="n">
        <f aca="false">12.1974+11.4399+12.0484+11.6305+12.6132+12.208</f>
        <v>72.1374</v>
      </c>
      <c r="D49" s="21" t="n">
        <f aca="false">2.026+1.795+1.948+1.87+2.0444+2.0714-0.352-0.299-0.306-0.283-0.302-0.29</f>
        <v>9.9228</v>
      </c>
      <c r="E49" s="19" t="n">
        <f aca="false">SUM(C49:D49)</f>
        <v>82.0602</v>
      </c>
    </row>
    <row r="50" customFormat="false" ht="7.5" hidden="false" customHeight="true" outlineLevel="0" collapsed="false">
      <c r="C50" s="19"/>
      <c r="D50" s="19"/>
      <c r="E50" s="19"/>
    </row>
    <row r="51" customFormat="false" ht="6" hidden="false" customHeight="true" outlineLevel="0" collapsed="false">
      <c r="C51" s="13"/>
      <c r="D51" s="19"/>
      <c r="E51" s="19"/>
    </row>
    <row r="52" customFormat="false" ht="14.65" hidden="false" customHeight="false" outlineLevel="0" collapsed="false">
      <c r="A52" s="1" t="s">
        <v>35</v>
      </c>
      <c r="C52" s="13" t="n">
        <f aca="false">12.3463+11.4383+11.951+11.549+12.438+D24</f>
        <v>71.9346</v>
      </c>
      <c r="D52" s="21" t="n">
        <f aca="false">2.039+1.6453+2.224+1.894+2.053+2.524+0.038-0.0655-0.372+0.031+0.3697-0.295</f>
        <v>12.0855</v>
      </c>
      <c r="E52" s="19" t="n">
        <f aca="false">SUM(C52:D52)</f>
        <v>84.0201</v>
      </c>
    </row>
    <row r="53" customFormat="false" ht="14.65" hidden="false" customHeight="false" outlineLevel="0" collapsed="false">
      <c r="C53" s="14" t="s">
        <v>17</v>
      </c>
      <c r="D53" s="14" t="s">
        <v>17</v>
      </c>
      <c r="E53" s="14" t="s">
        <v>17</v>
      </c>
    </row>
    <row r="54" customFormat="false" ht="14.65" hidden="false" customHeight="false" outlineLevel="0" collapsed="false">
      <c r="C54" s="13"/>
      <c r="D54" s="13"/>
      <c r="E54" s="13"/>
    </row>
    <row r="55" customFormat="false" ht="6" hidden="false" customHeight="true" outlineLevel="0" collapsed="false">
      <c r="C55" s="19"/>
      <c r="D55" s="19"/>
      <c r="E55" s="19"/>
    </row>
    <row r="56" customFormat="false" ht="14.65" hidden="false" customHeight="false" outlineLevel="0" collapsed="false">
      <c r="A56" s="1" t="s">
        <v>36</v>
      </c>
      <c r="C56" s="13" t="n">
        <f aca="false">C52-C49</f>
        <v>-0.202799999999996</v>
      </c>
      <c r="D56" s="22" t="n">
        <f aca="false">D52-D49</f>
        <v>2.1627</v>
      </c>
      <c r="E56" s="19" t="n">
        <f aca="false">SUM(C56:D56)</f>
        <v>1.9599</v>
      </c>
    </row>
    <row r="57" customFormat="false" ht="14.65" hidden="false" customHeight="false" outlineLevel="0" collapsed="false">
      <c r="C57" s="14" t="s">
        <v>17</v>
      </c>
      <c r="D57" s="14" t="s">
        <v>17</v>
      </c>
      <c r="E57" s="14" t="s">
        <v>17</v>
      </c>
    </row>
    <row r="58" customFormat="false" ht="14.65" hidden="false" customHeight="false" outlineLevel="0" collapsed="false">
      <c r="A58" s="15"/>
      <c r="C58" s="23"/>
      <c r="D58" s="23"/>
      <c r="E58" s="23"/>
    </row>
    <row r="59" customFormat="false" ht="14.65" hidden="false" customHeight="false" outlineLevel="0" collapsed="false">
      <c r="C59" s="14"/>
      <c r="D59" s="14"/>
      <c r="E59" s="14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