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or Sequent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<sst xmlns="http://schemas.openxmlformats.org/spreadsheetml/2006/main" count="71" uniqueCount="21">
  <si>
    <t xml:space="preserve">ENA Purchases from Sequent - Jan. '02</t>
  </si>
  <si>
    <t xml:space="preserve">Pipe</t>
  </si>
  <si>
    <t xml:space="preserve">FGT</t>
  </si>
  <si>
    <t xml:space="preserve">Zone 2</t>
  </si>
  <si>
    <t xml:space="preserve">GD+.10</t>
  </si>
  <si>
    <t xml:space="preserve"> Meter 25309</t>
  </si>
  <si>
    <t xml:space="preserve">ENA SWING MARGIN</t>
  </si>
  <si>
    <t xml:space="preserve">Date</t>
  </si>
  <si>
    <t xml:space="preserve">Volume</t>
  </si>
  <si>
    <t xml:space="preserve">Price/dth</t>
  </si>
  <si>
    <t xml:space="preserve">$Value/dth*</t>
  </si>
  <si>
    <t xml:space="preserve">Total</t>
  </si>
  <si>
    <t xml:space="preserve">ENA</t>
  </si>
  <si>
    <t xml:space="preserve">January</t>
  </si>
  <si>
    <t xml:space="preserve">FGT.Z2.GDP.D.A + .08</t>
  </si>
  <si>
    <t xml:space="preserve">FGT.Z2.GDP.D.A + .05</t>
  </si>
  <si>
    <t xml:space="preserve">February</t>
  </si>
  <si>
    <t xml:space="preserve">Sum</t>
  </si>
  <si>
    <t xml:space="preserve">*Gas Daily Midpoint used for flow date indicated.</t>
  </si>
  <si>
    <t xml:space="preserve">Wires</t>
  </si>
  <si>
    <t xml:space="preserve">Balance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</si>
</sst>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0.000"/>
    <numFmt numFmtId="168" formatCode="_(* #,##0.00_);_(* \(#,##0.00\);_(* \-??_);_(@_)"/>
    <numFmt numFmtId="169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6.28"/>
    <col collapsed="false" customWidth="true" hidden="false" outlineLevel="0" max="4" min="4" style="0" width="24.28"/>
    <col collapsed="false" customWidth="true" hidden="false" outlineLevel="0" max="5" min="5" style="0" width="12.14"/>
    <col collapsed="false" customWidth="true" hidden="false" outlineLevel="0" max="6" min="6" style="0" width="11.28"/>
    <col collapsed="false" customWidth="true" hidden="false" outlineLevel="0" max="8" min="8" style="0" width="10.85"/>
  </cols>
  <sheetData>
    <row r="1" customFormat="false" ht="18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0" t="s">
        <v>1</v>
      </c>
      <c r="B3" s="2"/>
    </row>
    <row r="4" customFormat="false" ht="12.75" hidden="false" customHeight="false" outlineLevel="0" collapsed="false">
      <c r="A4" s="0" t="s">
        <v>2</v>
      </c>
    </row>
    <row r="5" customFormat="false" ht="13.5" hidden="false" customHeight="false" outlineLevel="0" collapsed="false">
      <c r="A5" s="0" t="s">
        <v>3</v>
      </c>
      <c r="G5" s="0" t="s">
        <v>4</v>
      </c>
    </row>
    <row r="6" customFormat="false" ht="13.5" hidden="false" customHeight="false" outlineLevel="0" collapsed="false">
      <c r="A6" s="0" t="s">
        <v>5</v>
      </c>
      <c r="G6" s="3" t="s">
        <v>6</v>
      </c>
      <c r="H6" s="4"/>
    </row>
    <row r="7" customFormat="false" ht="12.75" hidden="false" customHeight="false" outlineLevel="0" collapsed="false"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  <c r="H7" s="7"/>
    </row>
    <row r="8" customFormat="false" ht="12.75" hidden="false" customHeight="false" outlineLevel="0" collapsed="false">
      <c r="A8" s="0" t="s">
        <v>13</v>
      </c>
      <c r="B8" s="0" t="n">
        <v>6</v>
      </c>
      <c r="C8" s="0" t="n">
        <v>925</v>
      </c>
      <c r="D8" s="8" t="n">
        <v>2.5</v>
      </c>
      <c r="E8" s="8" t="n">
        <v>2.5</v>
      </c>
      <c r="F8" s="9" t="n">
        <f aca="false">C8*E8</f>
        <v>2312.5</v>
      </c>
      <c r="G8" s="10" t="n">
        <v>2.525</v>
      </c>
      <c r="H8" s="11" t="n">
        <f aca="false">(G8-E8)*C8</f>
        <v>23.1249999999999</v>
      </c>
    </row>
    <row r="9" customFormat="false" ht="12.75" hidden="false" customHeight="false" outlineLevel="0" collapsed="false">
      <c r="A9" s="0" t="s">
        <v>13</v>
      </c>
      <c r="B9" s="0" t="n">
        <v>9</v>
      </c>
      <c r="C9" s="0" t="n">
        <v>885</v>
      </c>
      <c r="D9" s="8" t="n">
        <v>2.5</v>
      </c>
      <c r="E9" s="8" t="n">
        <v>2.5</v>
      </c>
      <c r="F9" s="9" t="n">
        <f aca="false">C9*E9</f>
        <v>2212.5</v>
      </c>
      <c r="G9" s="10" t="n">
        <v>2.525</v>
      </c>
      <c r="H9" s="11" t="n">
        <f aca="false">(G9-E9)*C9</f>
        <v>22.1249999999999</v>
      </c>
    </row>
    <row r="10" customFormat="false" ht="12.75" hidden="false" customHeight="false" outlineLevel="0" collapsed="false">
      <c r="A10" s="0" t="s">
        <v>13</v>
      </c>
      <c r="B10" s="0" t="n">
        <v>10</v>
      </c>
      <c r="C10" s="0" t="n">
        <v>885</v>
      </c>
      <c r="D10" s="8" t="n">
        <v>2.5</v>
      </c>
      <c r="E10" s="8" t="n">
        <v>2.5</v>
      </c>
      <c r="F10" s="9" t="n">
        <f aca="false">C10*E10</f>
        <v>2212.5</v>
      </c>
      <c r="G10" s="10" t="n">
        <v>2.45</v>
      </c>
      <c r="H10" s="11" t="n">
        <f aca="false">(G10-E10)*C10</f>
        <v>-44.2499999999998</v>
      </c>
    </row>
    <row r="11" customFormat="false" ht="12.75" hidden="false" customHeight="false" outlineLevel="0" collapsed="false">
      <c r="A11" s="0" t="s">
        <v>13</v>
      </c>
      <c r="B11" s="0" t="n">
        <v>11</v>
      </c>
      <c r="C11" s="0" t="n">
        <v>2000</v>
      </c>
      <c r="D11" s="8" t="n">
        <v>2.5</v>
      </c>
      <c r="E11" s="8" t="n">
        <v>2.5</v>
      </c>
      <c r="F11" s="9" t="n">
        <f aca="false">C11*E11</f>
        <v>5000</v>
      </c>
      <c r="G11" s="10" t="n">
        <v>2.435</v>
      </c>
      <c r="H11" s="11" t="n">
        <f aca="false">(G11-E11)*C11</f>
        <v>-130</v>
      </c>
    </row>
    <row r="12" customFormat="false" ht="12.75" hidden="false" customHeight="false" outlineLevel="0" collapsed="false">
      <c r="A12" s="0" t="s">
        <v>13</v>
      </c>
      <c r="B12" s="0" t="n">
        <v>12</v>
      </c>
      <c r="C12" s="0" t="n">
        <v>2000</v>
      </c>
      <c r="D12" s="8" t="n">
        <v>2.5</v>
      </c>
      <c r="E12" s="8" t="n">
        <v>2.5</v>
      </c>
      <c r="F12" s="9" t="n">
        <f aca="false">C12*E12</f>
        <v>5000</v>
      </c>
      <c r="G12" s="10" t="n">
        <v>2.425</v>
      </c>
      <c r="H12" s="11" t="n">
        <f aca="false">(G12-E12)*C12</f>
        <v>-150</v>
      </c>
    </row>
    <row r="13" customFormat="false" ht="12.75" hidden="false" customHeight="false" outlineLevel="0" collapsed="false">
      <c r="A13" s="0" t="s">
        <v>13</v>
      </c>
      <c r="B13" s="0" t="n">
        <v>13</v>
      </c>
      <c r="C13" s="0" t="n">
        <v>2000</v>
      </c>
      <c r="D13" s="8" t="n">
        <v>2.5</v>
      </c>
      <c r="E13" s="8" t="n">
        <v>2.5</v>
      </c>
      <c r="F13" s="9" t="n">
        <f aca="false">C13*E13</f>
        <v>5000</v>
      </c>
      <c r="G13" s="10" t="n">
        <v>2.425</v>
      </c>
      <c r="H13" s="11" t="n">
        <f aca="false">(G13-E13)*C13</f>
        <v>-150</v>
      </c>
    </row>
    <row r="14" customFormat="false" ht="12.75" hidden="false" customHeight="false" outlineLevel="0" collapsed="false">
      <c r="A14" s="0" t="s">
        <v>13</v>
      </c>
      <c r="B14" s="0" t="n">
        <v>14</v>
      </c>
      <c r="C14" s="0" t="n">
        <v>2000</v>
      </c>
      <c r="D14" s="8" t="n">
        <v>2.5</v>
      </c>
      <c r="E14" s="8" t="n">
        <v>2.5</v>
      </c>
      <c r="F14" s="9" t="n">
        <f aca="false">C14*E14</f>
        <v>5000</v>
      </c>
      <c r="G14" s="10" t="n">
        <v>2.425</v>
      </c>
      <c r="H14" s="11" t="n">
        <f aca="false">(G14-E14)*C14</f>
        <v>-150</v>
      </c>
    </row>
    <row r="15" customFormat="false" ht="12.75" hidden="false" customHeight="false" outlineLevel="0" collapsed="false">
      <c r="A15" s="0" t="s">
        <v>13</v>
      </c>
      <c r="B15" s="0" t="n">
        <v>15</v>
      </c>
      <c r="C15" s="0" t="n">
        <v>2000</v>
      </c>
      <c r="D15" s="0" t="s">
        <v>14</v>
      </c>
      <c r="E15" s="8" t="n">
        <v>2.43</v>
      </c>
      <c r="F15" s="9" t="n">
        <f aca="false">C15*E15</f>
        <v>4860</v>
      </c>
      <c r="G15" s="10" t="n">
        <v>2.45</v>
      </c>
      <c r="H15" s="11" t="n">
        <f aca="false">(G15-E15)*C15</f>
        <v>40</v>
      </c>
    </row>
    <row r="16" customFormat="false" ht="12.75" hidden="false" customHeight="false" outlineLevel="0" collapsed="false">
      <c r="A16" s="0" t="s">
        <v>13</v>
      </c>
      <c r="B16" s="0" t="n">
        <v>16</v>
      </c>
      <c r="C16" s="0" t="n">
        <v>2000</v>
      </c>
      <c r="D16" s="0" t="s">
        <v>15</v>
      </c>
      <c r="E16" s="8" t="n">
        <v>2.435</v>
      </c>
      <c r="F16" s="9" t="n">
        <f aca="false">C16*E16</f>
        <v>4870</v>
      </c>
      <c r="G16" s="10" t="n">
        <v>2.49</v>
      </c>
      <c r="H16" s="11" t="n">
        <f aca="false">(G16-E16)*C16</f>
        <v>110</v>
      </c>
    </row>
    <row r="17" customFormat="false" ht="12.75" hidden="false" customHeight="false" outlineLevel="0" collapsed="false">
      <c r="A17" s="0" t="s">
        <v>13</v>
      </c>
      <c r="B17" s="0" t="n">
        <v>17</v>
      </c>
      <c r="C17" s="0" t="n">
        <v>2000</v>
      </c>
      <c r="D17" s="0" t="s">
        <v>15</v>
      </c>
      <c r="E17" s="8" t="n">
        <v>2.455</v>
      </c>
      <c r="F17" s="9" t="n">
        <f aca="false">C17*E17</f>
        <v>4910</v>
      </c>
      <c r="G17" s="10" t="n">
        <v>2.51</v>
      </c>
      <c r="H17" s="11" t="n">
        <f aca="false">(G17-E17)*C17</f>
        <v>109.999999999999</v>
      </c>
    </row>
    <row r="18" customFormat="false" ht="12.75" hidden="false" customHeight="false" outlineLevel="0" collapsed="false">
      <c r="A18" s="0" t="s">
        <v>13</v>
      </c>
      <c r="B18" s="0" t="n">
        <v>18</v>
      </c>
      <c r="C18" s="0" t="n">
        <v>2000</v>
      </c>
      <c r="D18" s="0" t="s">
        <v>15</v>
      </c>
      <c r="E18" s="8" t="n">
        <v>2.445</v>
      </c>
      <c r="F18" s="9" t="n">
        <f aca="false">C18*E18</f>
        <v>4890</v>
      </c>
      <c r="G18" s="10" t="n">
        <v>2.5</v>
      </c>
      <c r="H18" s="11" t="n">
        <f aca="false">(G18-E18)*C18</f>
        <v>110</v>
      </c>
    </row>
    <row r="19" customFormat="false" ht="12.75" hidden="false" customHeight="false" outlineLevel="0" collapsed="false">
      <c r="A19" s="0" t="s">
        <v>13</v>
      </c>
      <c r="B19" s="0" t="n">
        <v>22</v>
      </c>
      <c r="C19" s="12" t="n">
        <v>2000</v>
      </c>
      <c r="D19" s="12" t="s">
        <v>15</v>
      </c>
      <c r="E19" s="13" t="n">
        <v>2.325</v>
      </c>
      <c r="F19" s="14" t="n">
        <f aca="false">C19*E19</f>
        <v>4650</v>
      </c>
      <c r="G19" s="15" t="n">
        <v>2.38</v>
      </c>
      <c r="H19" s="16" t="n">
        <f aca="false">(G19-E19)*C19</f>
        <v>109.999999999999</v>
      </c>
      <c r="I19" s="12"/>
    </row>
    <row r="20" customFormat="false" ht="15" hidden="false" customHeight="false" outlineLevel="0" collapsed="false">
      <c r="A20" s="0" t="s">
        <v>16</v>
      </c>
      <c r="B20" s="0" t="n">
        <v>1</v>
      </c>
      <c r="C20" s="5" t="n">
        <v>2000</v>
      </c>
      <c r="D20" s="12" t="s">
        <v>15</v>
      </c>
      <c r="E20" s="8" t="n">
        <f aca="false">2.115+0.05</f>
        <v>2.165</v>
      </c>
      <c r="F20" s="17" t="n">
        <f aca="false">C20*E20</f>
        <v>4330</v>
      </c>
      <c r="G20" s="10"/>
      <c r="H20" s="18"/>
    </row>
    <row r="21" customFormat="false" ht="15" hidden="false" customHeight="false" outlineLevel="0" collapsed="false">
      <c r="C21" s="5"/>
      <c r="E21" s="8"/>
      <c r="F21" s="17"/>
      <c r="G21" s="10"/>
      <c r="H21" s="18"/>
    </row>
    <row r="22" customFormat="false" ht="13.5" hidden="false" customHeight="false" outlineLevel="0" collapsed="false">
      <c r="B22" s="0" t="s">
        <v>17</v>
      </c>
      <c r="C22" s="19" t="n">
        <v>20695</v>
      </c>
      <c r="F22" s="9" t="n">
        <f aca="false">SUM(F8:F20)</f>
        <v>55247.5</v>
      </c>
      <c r="G22" s="20"/>
      <c r="H22" s="21" t="n">
        <f aca="false">SUM(H8:H19)</f>
        <v>-99.0000000000014</v>
      </c>
    </row>
    <row r="23" customFormat="false" ht="13.5" hidden="false" customHeight="false" outlineLevel="0" collapsed="false"/>
    <row r="24" customFormat="false" ht="12.75" hidden="false" customHeight="false" outlineLevel="0" collapsed="false">
      <c r="A24" s="0" t="s">
        <v>18</v>
      </c>
    </row>
    <row r="26" customFormat="false" ht="12.75" hidden="false" customHeight="false" outlineLevel="0" collapsed="false">
      <c r="A26" s="22" t="s">
        <v>19</v>
      </c>
      <c r="B26" s="0" t="s">
        <v>7</v>
      </c>
    </row>
    <row r="27" customFormat="false" ht="12.75" hidden="false" customHeight="false" outlineLevel="0" collapsed="false">
      <c r="B27" s="2" t="n">
        <v>37260</v>
      </c>
      <c r="C27" s="8" t="n">
        <v>18000</v>
      </c>
    </row>
    <row r="28" customFormat="false" ht="12.75" hidden="false" customHeight="false" outlineLevel="0" collapsed="false">
      <c r="B28" s="2" t="n">
        <v>37267</v>
      </c>
      <c r="C28" s="8" t="n">
        <v>8737.5</v>
      </c>
    </row>
    <row r="29" customFormat="false" ht="12.75" hidden="false" customHeight="false" outlineLevel="0" collapsed="false">
      <c r="B29" s="2" t="n">
        <v>37270</v>
      </c>
      <c r="C29" s="13" t="n">
        <v>5000</v>
      </c>
    </row>
    <row r="30" customFormat="false" ht="12.75" hidden="false" customHeight="false" outlineLevel="0" collapsed="false">
      <c r="B30" s="2" t="n">
        <v>37271</v>
      </c>
      <c r="C30" s="9" t="n">
        <v>10000</v>
      </c>
    </row>
    <row r="31" customFormat="false" ht="12.75" hidden="false" customHeight="false" outlineLevel="0" collapsed="false">
      <c r="B31" s="2" t="n">
        <v>37271</v>
      </c>
      <c r="C31" s="9" t="n">
        <v>28800</v>
      </c>
    </row>
    <row r="32" customFormat="false" ht="12.75" hidden="false" customHeight="false" outlineLevel="0" collapsed="false">
      <c r="B32" s="2" t="n">
        <v>37285</v>
      </c>
      <c r="C32" s="17" t="n">
        <v>21000</v>
      </c>
    </row>
    <row r="33" customFormat="false" ht="12.75" hidden="false" customHeight="false" outlineLevel="0" collapsed="false">
      <c r="B33" s="2"/>
      <c r="C33" s="9" t="n">
        <f aca="false">SUM(C27:C32)</f>
        <v>91537.5</v>
      </c>
    </row>
    <row r="35" customFormat="false" ht="12.75" hidden="false" customHeight="false" outlineLevel="0" collapsed="false">
      <c r="A35" s="23" t="s">
        <v>20</v>
      </c>
      <c r="B35" s="24"/>
      <c r="C35" s="25" t="n">
        <f aca="false">C33-F22</f>
        <v>36290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6.28"/>
    <col collapsed="false" customWidth="true" hidden="false" outlineLevel="0" max="4" min="4" style="0" width="24.28"/>
    <col collapsed="false" customWidth="true" hidden="false" outlineLevel="0" max="5" min="5" style="0" width="12.14"/>
    <col collapsed="false" customWidth="true" hidden="false" outlineLevel="0" max="6" min="6" style="0" width="11.28"/>
  </cols>
  <sheetData>
    <row r="1" customFormat="false" ht="18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0" t="s">
        <v>1</v>
      </c>
      <c r="B3" s="2"/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6" customFormat="false" ht="12.75" hidden="false" customHeight="false" outlineLevel="0" collapsed="false">
      <c r="A6" s="0" t="s">
        <v>5</v>
      </c>
    </row>
    <row r="7" customFormat="false" ht="12.75" hidden="false" customHeight="false" outlineLevel="0" collapsed="false"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</row>
    <row r="8" customFormat="false" ht="12.75" hidden="false" customHeight="false" outlineLevel="0" collapsed="false">
      <c r="A8" s="0" t="s">
        <v>13</v>
      </c>
      <c r="B8" s="0" t="n">
        <v>6</v>
      </c>
      <c r="C8" s="0" t="n">
        <v>925</v>
      </c>
      <c r="D8" s="8" t="n">
        <v>2.5</v>
      </c>
      <c r="E8" s="8" t="n">
        <v>2.5</v>
      </c>
      <c r="F8" s="9" t="n">
        <f aca="false">C8*E8</f>
        <v>2312.5</v>
      </c>
    </row>
    <row r="9" customFormat="false" ht="12.75" hidden="false" customHeight="false" outlineLevel="0" collapsed="false">
      <c r="A9" s="0" t="s">
        <v>13</v>
      </c>
      <c r="B9" s="0" t="n">
        <v>9</v>
      </c>
      <c r="C9" s="0" t="n">
        <v>885</v>
      </c>
      <c r="D9" s="8" t="n">
        <v>2.5</v>
      </c>
      <c r="E9" s="8" t="n">
        <v>2.5</v>
      </c>
      <c r="F9" s="9" t="n">
        <f aca="false">C9*E9</f>
        <v>2212.5</v>
      </c>
    </row>
    <row r="10" customFormat="false" ht="12.75" hidden="false" customHeight="false" outlineLevel="0" collapsed="false">
      <c r="A10" s="0" t="s">
        <v>13</v>
      </c>
      <c r="B10" s="0" t="n">
        <v>10</v>
      </c>
      <c r="C10" s="0" t="n">
        <v>885</v>
      </c>
      <c r="D10" s="8" t="n">
        <v>2.5</v>
      </c>
      <c r="E10" s="8" t="n">
        <v>2.5</v>
      </c>
      <c r="F10" s="9" t="n">
        <f aca="false">C10*E10</f>
        <v>2212.5</v>
      </c>
    </row>
    <row r="11" customFormat="false" ht="12.75" hidden="false" customHeight="false" outlineLevel="0" collapsed="false">
      <c r="A11" s="0" t="s">
        <v>13</v>
      </c>
      <c r="B11" s="0" t="n">
        <v>11</v>
      </c>
      <c r="C11" s="0" t="n">
        <v>2000</v>
      </c>
      <c r="D11" s="8" t="n">
        <v>2.5</v>
      </c>
      <c r="E11" s="8" t="n">
        <v>2.5</v>
      </c>
      <c r="F11" s="9" t="n">
        <f aca="false">C11*E11</f>
        <v>5000</v>
      </c>
    </row>
    <row r="12" customFormat="false" ht="12.75" hidden="false" customHeight="false" outlineLevel="0" collapsed="false">
      <c r="A12" s="0" t="s">
        <v>13</v>
      </c>
      <c r="B12" s="0" t="n">
        <v>12</v>
      </c>
      <c r="C12" s="0" t="n">
        <v>2000</v>
      </c>
      <c r="D12" s="8" t="n">
        <v>2.5</v>
      </c>
      <c r="E12" s="8" t="n">
        <v>2.5</v>
      </c>
      <c r="F12" s="9" t="n">
        <f aca="false">C12*E12</f>
        <v>5000</v>
      </c>
    </row>
    <row r="13" customFormat="false" ht="12.75" hidden="false" customHeight="false" outlineLevel="0" collapsed="false">
      <c r="A13" s="0" t="s">
        <v>13</v>
      </c>
      <c r="B13" s="0" t="n">
        <v>13</v>
      </c>
      <c r="C13" s="0" t="n">
        <v>2000</v>
      </c>
      <c r="D13" s="8" t="n">
        <v>2.5</v>
      </c>
      <c r="E13" s="8" t="n">
        <v>2.5</v>
      </c>
      <c r="F13" s="9" t="n">
        <f aca="false">C13*E13</f>
        <v>5000</v>
      </c>
    </row>
    <row r="14" customFormat="false" ht="12.75" hidden="false" customHeight="false" outlineLevel="0" collapsed="false">
      <c r="A14" s="0" t="s">
        <v>13</v>
      </c>
      <c r="B14" s="0" t="n">
        <v>14</v>
      </c>
      <c r="C14" s="0" t="n">
        <v>2000</v>
      </c>
      <c r="D14" s="8" t="n">
        <v>2.5</v>
      </c>
      <c r="E14" s="8" t="n">
        <v>2.5</v>
      </c>
      <c r="F14" s="9" t="n">
        <f aca="false">C14*E14</f>
        <v>5000</v>
      </c>
    </row>
    <row r="15" customFormat="false" ht="12.75" hidden="false" customHeight="false" outlineLevel="0" collapsed="false">
      <c r="A15" s="0" t="s">
        <v>13</v>
      </c>
      <c r="B15" s="0" t="n">
        <v>15</v>
      </c>
      <c r="C15" s="0" t="n">
        <v>2000</v>
      </c>
      <c r="D15" s="0" t="s">
        <v>14</v>
      </c>
      <c r="E15" s="8" t="n">
        <v>2.43</v>
      </c>
      <c r="F15" s="9" t="n">
        <f aca="false">C15*E15</f>
        <v>4860</v>
      </c>
    </row>
    <row r="16" customFormat="false" ht="12.75" hidden="false" customHeight="false" outlineLevel="0" collapsed="false">
      <c r="A16" s="0" t="s">
        <v>13</v>
      </c>
      <c r="B16" s="0" t="n">
        <v>16</v>
      </c>
      <c r="C16" s="0" t="n">
        <v>2000</v>
      </c>
      <c r="D16" s="0" t="s">
        <v>15</v>
      </c>
      <c r="E16" s="8" t="n">
        <v>2.435</v>
      </c>
      <c r="F16" s="9" t="n">
        <f aca="false">C16*E16</f>
        <v>4870</v>
      </c>
    </row>
    <row r="17" customFormat="false" ht="12.75" hidden="false" customHeight="false" outlineLevel="0" collapsed="false">
      <c r="A17" s="0" t="s">
        <v>13</v>
      </c>
      <c r="B17" s="0" t="n">
        <v>17</v>
      </c>
      <c r="C17" s="0" t="n">
        <v>2000</v>
      </c>
      <c r="D17" s="0" t="s">
        <v>15</v>
      </c>
      <c r="E17" s="8" t="n">
        <v>2.455</v>
      </c>
      <c r="F17" s="9" t="n">
        <f aca="false">C17*E17</f>
        <v>4910</v>
      </c>
    </row>
    <row r="18" customFormat="false" ht="12.75" hidden="false" customHeight="false" outlineLevel="0" collapsed="false">
      <c r="A18" s="0" t="s">
        <v>13</v>
      </c>
      <c r="B18" s="0" t="n">
        <v>18</v>
      </c>
      <c r="C18" s="0" t="n">
        <v>2000</v>
      </c>
      <c r="D18" s="0" t="s">
        <v>15</v>
      </c>
      <c r="E18" s="8" t="n">
        <v>2.445</v>
      </c>
      <c r="F18" s="9" t="n">
        <f aca="false">C18*E18</f>
        <v>4890</v>
      </c>
    </row>
    <row r="19" customFormat="false" ht="12.75" hidden="false" customHeight="false" outlineLevel="0" collapsed="false">
      <c r="A19" s="0" t="s">
        <v>13</v>
      </c>
      <c r="B19" s="0" t="n">
        <v>22</v>
      </c>
      <c r="C19" s="12" t="n">
        <v>2000</v>
      </c>
      <c r="D19" s="12" t="s">
        <v>15</v>
      </c>
      <c r="E19" s="13" t="n">
        <v>2.325</v>
      </c>
      <c r="F19" s="14" t="n">
        <f aca="false">C19*E19</f>
        <v>4650</v>
      </c>
      <c r="G19" s="12"/>
    </row>
    <row r="20" customFormat="false" ht="15" hidden="false" customHeight="false" outlineLevel="0" collapsed="false">
      <c r="A20" s="0" t="s">
        <v>16</v>
      </c>
      <c r="B20" s="0" t="n">
        <v>1</v>
      </c>
      <c r="C20" s="5" t="n">
        <v>2000</v>
      </c>
      <c r="D20" s="12" t="s">
        <v>15</v>
      </c>
      <c r="E20" s="8" t="n">
        <f aca="false">2.115+0.05</f>
        <v>2.165</v>
      </c>
      <c r="F20" s="17" t="n">
        <f aca="false">C20*E20</f>
        <v>4330</v>
      </c>
    </row>
    <row r="21" customFormat="false" ht="15" hidden="false" customHeight="false" outlineLevel="0" collapsed="false">
      <c r="C21" s="5"/>
      <c r="E21" s="8"/>
      <c r="F21" s="17"/>
    </row>
    <row r="22" customFormat="false" ht="12.75" hidden="false" customHeight="false" outlineLevel="0" collapsed="false">
      <c r="B22" s="0" t="s">
        <v>17</v>
      </c>
      <c r="C22" s="19" t="n">
        <f aca="false">SUM(C8:C21)</f>
        <v>22695</v>
      </c>
      <c r="E22" s="8" t="n">
        <f aca="false">F22/C22</f>
        <v>2.43434677241683</v>
      </c>
      <c r="F22" s="9" t="n">
        <f aca="false">SUM(F8:F20)</f>
        <v>55247.5</v>
      </c>
    </row>
    <row r="24" customFormat="false" ht="12.75" hidden="false" customHeight="false" outlineLevel="0" collapsed="false">
      <c r="A24" s="0" t="s">
        <v>18</v>
      </c>
    </row>
    <row r="26" customFormat="false" ht="12.75" hidden="false" customHeight="false" outlineLevel="0" collapsed="false">
      <c r="A26" s="22" t="s">
        <v>19</v>
      </c>
      <c r="B26" s="0" t="s">
        <v>7</v>
      </c>
    </row>
    <row r="27" customFormat="false" ht="12.75" hidden="false" customHeight="false" outlineLevel="0" collapsed="false">
      <c r="B27" s="2" t="n">
        <v>37260</v>
      </c>
      <c r="C27" s="8" t="n">
        <v>18000</v>
      </c>
    </row>
    <row r="28" customFormat="false" ht="12.75" hidden="false" customHeight="false" outlineLevel="0" collapsed="false">
      <c r="B28" s="2" t="n">
        <v>37267</v>
      </c>
      <c r="C28" s="8" t="n">
        <v>8737.5</v>
      </c>
    </row>
    <row r="29" customFormat="false" ht="12.75" hidden="false" customHeight="false" outlineLevel="0" collapsed="false">
      <c r="B29" s="2" t="n">
        <v>37270</v>
      </c>
      <c r="C29" s="13" t="n">
        <v>5000</v>
      </c>
    </row>
    <row r="30" customFormat="false" ht="12.75" hidden="false" customHeight="false" outlineLevel="0" collapsed="false">
      <c r="B30" s="2" t="n">
        <v>37271</v>
      </c>
      <c r="C30" s="9" t="n">
        <v>28800</v>
      </c>
    </row>
    <row r="31" customFormat="false" ht="12.75" hidden="false" customHeight="false" outlineLevel="0" collapsed="false">
      <c r="B31" s="2" t="n">
        <v>37285</v>
      </c>
      <c r="C31" s="17" t="n">
        <v>21000</v>
      </c>
    </row>
    <row r="32" customFormat="false" ht="12.75" hidden="false" customHeight="false" outlineLevel="0" collapsed="false">
      <c r="B32" s="2"/>
      <c r="C32" s="9" t="n">
        <f aca="false">SUM(C27:C31)</f>
        <v>81537.5</v>
      </c>
    </row>
    <row r="34" customFormat="false" ht="12.75" hidden="false" customHeight="false" outlineLevel="0" collapsed="false">
      <c r="A34" s="23" t="s">
        <v>20</v>
      </c>
      <c r="B34" s="24"/>
      <c r="C34" s="25" t="n">
        <f aca="false">C32-F22</f>
        <v>26290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Eric Boyt</cp:lastModifiedBy>
  <cp:lastPrinted>2002-01-24T14:33:39Z</cp:lastPrinted>
  <dcterms:modified xsi:type="dcterms:W3CDTF">2002-02-01T20:18:30Z</dcterms:modified>
  <cp:revision>0</cp:revision>
  <dc:subject/>
  <dc:title/>
</cp:coreProperties>
</file>