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<sst xmlns="http://schemas.openxmlformats.org/spreadsheetml/2006/main" count="39" uniqueCount="34">
  <si>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September 11th P&amp;L Calc</t>
  </si>
  <si>
    <t xml:space="preserve">Ercot</t>
  </si>
  <si>
    <t xml:space="preserve">Ercot Imb.Sale</t>
  </si>
  <si>
    <t xml:space="preserve">Ercot MCP</t>
  </si>
  <si>
    <t xml:space="preserve">revenue</t>
  </si>
  <si>
    <t xml:space="preserve">TXU RT sale</t>
  </si>
  <si>
    <t xml:space="preserve">TXU Price</t>
  </si>
  <si>
    <t xml:space="preserve">TXU RT sale 2 </t>
  </si>
  <si>
    <t xml:space="preserve">Constell. Sale</t>
  </si>
  <si>
    <t xml:space="preserve">Price</t>
  </si>
  <si>
    <t xml:space="preserve">Stec</t>
  </si>
  <si>
    <t xml:space="preserve">HE 7</t>
  </si>
  <si>
    <t xml:space="preserve">HE 8</t>
  </si>
  <si>
    <t xml:space="preserve">HE 9 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</si>
  <si>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</si>
  <si>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</si>
  <si>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</si>
  <si>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</si>
  <si>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</si>
  <si>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</si>
  <si>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</si>
  <si>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</si>
  <si>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</si>
  <si>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</si>
  <si>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</si>
  <si>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</si>
  <si>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</si>
  <si>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Desk Loss Calc</t>
  </si>
  <si>
    <t xml:space="preserve">Net Revenue for trading activities</t>
  </si>
  <si>
    <t xml:space="preserve">Assumed Power expense</t>
  </si>
  <si>
    <t xml:space="preserve">Hours ending 14-22 originally booked to ST Ercot.   Changed to Ercot Mgmt (need to w/hold $736.20 from annuity)</t>
  </si>
  <si>
    <t xml:space="preserve">Dailies remained marked at $21.50</t>
  </si>
  <si>
    <t xml:space="preserve">Annuity #774083 dated 9/12,   grants ST  Ercot $67530.15 from Ercot Mgmt book</t>
  </si>
  <si>
    <t xml:space="preserve">Revenue if full Imbalance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</si>
</sst>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_);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R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6" min="6" style="2" width="9.14"/>
    <col collapsed="false" customWidth="true" hidden="false" outlineLevel="0" max="7" min="7" style="1" width="11.99"/>
    <col collapsed="false" customWidth="true" hidden="false" outlineLevel="0" max="8" min="8" style="1" width="12.42"/>
    <col collapsed="false" customWidth="true" hidden="false" outlineLevel="0" max="9" min="9" style="3" width="10.71"/>
    <col collapsed="false" customWidth="true" hidden="false" outlineLevel="0" max="10" min="10" style="1" width="12.42"/>
    <col collapsed="false" customWidth="true" hidden="false" outlineLevel="0" max="11" min="11" style="3" width="11.85"/>
    <col collapsed="false" customWidth="true" hidden="false" outlineLevel="0" max="12" min="12" style="1" width="15.85"/>
    <col collapsed="false" customWidth="true" hidden="false" outlineLevel="0" max="13" min="13" style="3" width="12.7"/>
    <col collapsed="false" customWidth="true" hidden="false" outlineLevel="0" max="15" min="15" style="2" width="11.28"/>
    <col collapsed="false" customWidth="true" hidden="false" outlineLevel="0" max="17" min="17" style="3" width="11.56"/>
  </cols>
  <sheetData>
    <row r="2" customFormat="false" ht="15.75" hidden="false" customHeight="false" outlineLevel="0" collapsed="false">
      <c r="D2" s="4" t="s">
        <v>0</v>
      </c>
    </row>
    <row r="3" customFormat="false" ht="12.75" hidden="false" customHeight="false" outlineLevel="0" collapsed="false">
      <c r="G3" s="1" t="s">
        <v>1</v>
      </c>
    </row>
    <row r="4" customFormat="false" ht="12.75" hidden="false" customHeight="false" outlineLevel="0" collapsed="false">
      <c r="D4" s="5" t="s">
        <v>2</v>
      </c>
      <c r="F4" s="2" t="s">
        <v>3</v>
      </c>
      <c r="G4" s="1" t="s">
        <v>4</v>
      </c>
      <c r="H4" s="1" t="s">
        <v>5</v>
      </c>
      <c r="I4" s="3" t="s">
        <v>6</v>
      </c>
      <c r="J4" s="1" t="s">
        <v>7</v>
      </c>
      <c r="K4" s="3" t="s">
        <v>6</v>
      </c>
      <c r="L4" s="1" t="s">
        <v>8</v>
      </c>
      <c r="M4" s="3" t="s">
        <v>9</v>
      </c>
      <c r="N4" s="1" t="s">
        <v>10</v>
      </c>
      <c r="O4" s="3" t="s">
        <v>9</v>
      </c>
      <c r="P4" s="1" t="s">
        <v>10</v>
      </c>
      <c r="Q4" s="3" t="s">
        <v>9</v>
      </c>
    </row>
    <row r="5" customFormat="false" ht="12.75" hidden="false" customHeight="false" outlineLevel="0" collapsed="false">
      <c r="B5" s="1" t="s">
        <v>11</v>
      </c>
      <c r="D5" s="5" t="n">
        <v>210</v>
      </c>
      <c r="F5" s="2" t="n">
        <v>-243.81</v>
      </c>
      <c r="G5" s="3" t="n">
        <f aca="false">D5*F5</f>
        <v>-51200.1</v>
      </c>
    </row>
    <row r="6" customFormat="false" ht="12.75" hidden="false" customHeight="false" outlineLevel="0" collapsed="false">
      <c r="B6" s="1" t="s">
        <v>12</v>
      </c>
      <c r="D6" s="5" t="n">
        <v>210</v>
      </c>
      <c r="F6" s="2" t="n">
        <v>7.28</v>
      </c>
      <c r="G6" s="3" t="n">
        <f aca="false">D6*F6</f>
        <v>1528.8</v>
      </c>
    </row>
    <row r="7" customFormat="false" ht="12.75" hidden="false" customHeight="false" outlineLevel="0" collapsed="false">
      <c r="B7" s="1" t="s">
        <v>13</v>
      </c>
      <c r="D7" s="5" t="n">
        <v>210</v>
      </c>
      <c r="F7" s="2" t="n">
        <v>7.25</v>
      </c>
      <c r="G7" s="3" t="n">
        <f aca="false">D7*F7</f>
        <v>1522.5</v>
      </c>
    </row>
    <row r="8" customFormat="false" ht="12.75" hidden="false" customHeight="false" outlineLevel="0" collapsed="false">
      <c r="B8" s="1" t="s">
        <v>14</v>
      </c>
      <c r="D8" s="5" t="n">
        <v>110</v>
      </c>
      <c r="F8" s="2" t="n">
        <v>10.35</v>
      </c>
      <c r="G8" s="3" t="n">
        <f aca="false">D8*F8</f>
        <v>1138.5</v>
      </c>
      <c r="H8" s="1" t="n">
        <v>100</v>
      </c>
      <c r="I8" s="3" t="n">
        <v>20</v>
      </c>
    </row>
    <row r="9" customFormat="false" ht="12.75" hidden="false" customHeight="false" outlineLevel="0" collapsed="false">
      <c r="B9" s="1" t="s">
        <v>15</v>
      </c>
      <c r="D9" s="5" t="n">
        <v>60</v>
      </c>
      <c r="F9" s="2" t="n">
        <v>9.75</v>
      </c>
      <c r="G9" s="3" t="n">
        <f aca="false">D9*F9</f>
        <v>585</v>
      </c>
      <c r="H9" s="1" t="n">
        <v>100</v>
      </c>
      <c r="I9" s="3" t="n">
        <v>20</v>
      </c>
      <c r="L9" s="1" t="n">
        <v>50</v>
      </c>
      <c r="M9" s="3" t="n">
        <v>19</v>
      </c>
    </row>
    <row r="10" customFormat="false" ht="12.75" hidden="false" customHeight="false" outlineLevel="0" collapsed="false">
      <c r="B10" s="1" t="s">
        <v>16</v>
      </c>
      <c r="D10" s="5" t="n">
        <v>45</v>
      </c>
      <c r="F10" s="2" t="n">
        <v>13.45</v>
      </c>
      <c r="G10" s="3" t="n">
        <f aca="false">D10*F10</f>
        <v>605.25</v>
      </c>
      <c r="H10" s="1" t="n">
        <v>100</v>
      </c>
      <c r="I10" s="3" t="n">
        <v>20</v>
      </c>
      <c r="L10" s="1" t="n">
        <v>50</v>
      </c>
      <c r="M10" s="3" t="n">
        <v>19</v>
      </c>
      <c r="N10" s="1" t="n">
        <v>15</v>
      </c>
      <c r="O10" s="3" t="n">
        <v>17</v>
      </c>
      <c r="P10" s="1"/>
    </row>
    <row r="11" customFormat="false" ht="12.75" hidden="false" customHeight="false" outlineLevel="0" collapsed="false">
      <c r="B11" s="1" t="s">
        <v>17</v>
      </c>
      <c r="D11" s="5" t="n">
        <v>45</v>
      </c>
      <c r="F11" s="2" t="n">
        <v>13.72</v>
      </c>
      <c r="G11" s="3" t="n">
        <f aca="false">D11*F11</f>
        <v>617.4</v>
      </c>
      <c r="H11" s="1" t="n">
        <v>100</v>
      </c>
      <c r="I11" s="3" t="n">
        <v>20</v>
      </c>
      <c r="L11" s="1" t="n">
        <v>50</v>
      </c>
      <c r="M11" s="3" t="n">
        <v>19</v>
      </c>
      <c r="N11" s="1" t="n">
        <v>15</v>
      </c>
      <c r="O11" s="3" t="n">
        <v>17</v>
      </c>
      <c r="P11" s="1"/>
    </row>
    <row r="12" customFormat="false" ht="12.75" hidden="false" customHeight="false" outlineLevel="0" collapsed="false">
      <c r="B12" s="1" t="s">
        <v>18</v>
      </c>
      <c r="D12" s="6" t="n">
        <v>5</v>
      </c>
      <c r="F12" s="2" t="n">
        <v>19.2</v>
      </c>
      <c r="G12" s="3" t="n">
        <f aca="false">D12*F12</f>
        <v>96</v>
      </c>
      <c r="H12" s="1" t="n">
        <v>100</v>
      </c>
      <c r="I12" s="3" t="n">
        <v>20</v>
      </c>
      <c r="J12" s="1" t="n">
        <v>30</v>
      </c>
      <c r="K12" s="3" t="n">
        <v>20</v>
      </c>
      <c r="L12" s="1" t="n">
        <v>50</v>
      </c>
      <c r="M12" s="3" t="n">
        <v>19</v>
      </c>
      <c r="P12" s="1" t="n">
        <v>30</v>
      </c>
      <c r="Q12" s="3" t="n">
        <v>19</v>
      </c>
    </row>
    <row r="13" customFormat="false" ht="12.75" hidden="false" customHeight="false" outlineLevel="0" collapsed="false">
      <c r="B13" s="1" t="s">
        <v>19</v>
      </c>
      <c r="D13" s="6" t="n">
        <v>5</v>
      </c>
      <c r="F13" s="2" t="n">
        <v>13.52</v>
      </c>
      <c r="G13" s="3" t="n">
        <f aca="false">D13*F13</f>
        <v>67.6</v>
      </c>
      <c r="H13" s="1" t="n">
        <v>100</v>
      </c>
      <c r="I13" s="3" t="n">
        <v>20</v>
      </c>
      <c r="J13" s="1" t="n">
        <v>30</v>
      </c>
      <c r="K13" s="3" t="n">
        <v>20</v>
      </c>
      <c r="L13" s="1" t="n">
        <v>50</v>
      </c>
      <c r="M13" s="3" t="n">
        <v>19</v>
      </c>
      <c r="P13" s="1" t="n">
        <v>30</v>
      </c>
      <c r="Q13" s="3" t="n">
        <v>19</v>
      </c>
    </row>
    <row r="14" customFormat="false" ht="12.75" hidden="false" customHeight="false" outlineLevel="0" collapsed="false">
      <c r="B14" s="1" t="s">
        <v>20</v>
      </c>
      <c r="D14" s="6" t="n">
        <v>5</v>
      </c>
      <c r="F14" s="2" t="n">
        <v>21.37</v>
      </c>
      <c r="G14" s="3" t="n">
        <f aca="false">D14*F14</f>
        <v>106.85</v>
      </c>
      <c r="H14" s="1" t="n">
        <v>100</v>
      </c>
      <c r="I14" s="3" t="n">
        <v>20</v>
      </c>
      <c r="J14" s="1" t="n">
        <v>30</v>
      </c>
      <c r="K14" s="3" t="n">
        <v>20</v>
      </c>
      <c r="L14" s="1" t="n">
        <v>50</v>
      </c>
      <c r="M14" s="3" t="n">
        <v>19</v>
      </c>
      <c r="P14" s="1" t="n">
        <v>30</v>
      </c>
      <c r="Q14" s="3" t="n">
        <v>19</v>
      </c>
    </row>
    <row r="15" customFormat="false" ht="12.75" hidden="false" customHeight="false" outlineLevel="0" collapsed="false">
      <c r="B15" s="1" t="s">
        <v>21</v>
      </c>
      <c r="D15" s="6" t="n">
        <v>5</v>
      </c>
      <c r="F15" s="2" t="n">
        <v>18.51</v>
      </c>
      <c r="G15" s="3" t="n">
        <f aca="false">D15*F15</f>
        <v>92.55</v>
      </c>
      <c r="H15" s="1" t="n">
        <v>100</v>
      </c>
      <c r="I15" s="3" t="n">
        <v>20</v>
      </c>
      <c r="J15" s="1" t="n">
        <v>30</v>
      </c>
      <c r="K15" s="3" t="n">
        <v>20</v>
      </c>
      <c r="L15" s="1" t="n">
        <v>50</v>
      </c>
      <c r="M15" s="3" t="n">
        <v>19</v>
      </c>
      <c r="P15" s="1" t="n">
        <v>30</v>
      </c>
      <c r="Q15" s="3" t="n">
        <v>19</v>
      </c>
    </row>
    <row r="16" customFormat="false" ht="12.75" hidden="false" customHeight="false" outlineLevel="0" collapsed="false">
      <c r="B16" s="1" t="s">
        <v>22</v>
      </c>
      <c r="D16" s="6" t="n">
        <v>5</v>
      </c>
      <c r="F16" s="2" t="n">
        <v>14.13</v>
      </c>
      <c r="G16" s="3" t="n">
        <f aca="false">D16*F16</f>
        <v>70.65</v>
      </c>
      <c r="H16" s="1" t="n">
        <v>100</v>
      </c>
      <c r="I16" s="3" t="n">
        <v>20</v>
      </c>
      <c r="J16" s="1" t="n">
        <v>30</v>
      </c>
      <c r="K16" s="3" t="n">
        <v>20</v>
      </c>
      <c r="L16" s="1" t="n">
        <v>50</v>
      </c>
      <c r="M16" s="3" t="n">
        <v>19</v>
      </c>
      <c r="P16" s="1" t="n">
        <v>30</v>
      </c>
      <c r="Q16" s="3" t="n">
        <v>19</v>
      </c>
    </row>
    <row r="17" customFormat="false" ht="12.75" hidden="false" customHeight="false" outlineLevel="0" collapsed="false">
      <c r="B17" s="1" t="s">
        <v>23</v>
      </c>
      <c r="D17" s="6" t="n">
        <v>5</v>
      </c>
      <c r="F17" s="2" t="n">
        <v>13.5</v>
      </c>
      <c r="G17" s="3" t="n">
        <f aca="false">D17*F17</f>
        <v>67.5</v>
      </c>
      <c r="H17" s="1" t="n">
        <v>100</v>
      </c>
      <c r="I17" s="3" t="n">
        <v>20</v>
      </c>
      <c r="J17" s="1" t="n">
        <v>30</v>
      </c>
      <c r="K17" s="3" t="n">
        <v>20</v>
      </c>
      <c r="L17" s="1" t="n">
        <v>50</v>
      </c>
      <c r="M17" s="3" t="n">
        <v>19</v>
      </c>
      <c r="P17" s="1" t="n">
        <v>30</v>
      </c>
      <c r="Q17" s="3" t="n">
        <v>19</v>
      </c>
    </row>
    <row r="18" customFormat="false" ht="12.75" hidden="false" customHeight="false" outlineLevel="0" collapsed="false">
      <c r="B18" s="1" t="s">
        <v>24</v>
      </c>
      <c r="D18" s="6" t="n">
        <v>5</v>
      </c>
      <c r="F18" s="2" t="n">
        <v>17.93</v>
      </c>
      <c r="G18" s="3" t="n">
        <f aca="false">D18*F18</f>
        <v>89.65</v>
      </c>
      <c r="H18" s="1" t="n">
        <v>100</v>
      </c>
      <c r="I18" s="3" t="n">
        <v>20</v>
      </c>
      <c r="J18" s="1" t="n">
        <v>30</v>
      </c>
      <c r="K18" s="3" t="n">
        <v>20</v>
      </c>
      <c r="L18" s="1" t="n">
        <v>50</v>
      </c>
      <c r="M18" s="3" t="n">
        <v>19</v>
      </c>
      <c r="P18" s="1" t="n">
        <v>30</v>
      </c>
      <c r="Q18" s="3" t="n">
        <v>19</v>
      </c>
    </row>
    <row r="19" customFormat="false" ht="12.75" hidden="false" customHeight="false" outlineLevel="0" collapsed="false">
      <c r="B19" s="1" t="s">
        <v>25</v>
      </c>
      <c r="D19" s="6" t="n">
        <v>5</v>
      </c>
      <c r="F19" s="2" t="n">
        <v>14.8</v>
      </c>
      <c r="G19" s="3" t="n">
        <f aca="false">D19*F19</f>
        <v>74</v>
      </c>
      <c r="H19" s="1" t="n">
        <v>100</v>
      </c>
      <c r="I19" s="3" t="n">
        <v>20</v>
      </c>
      <c r="J19" s="1" t="n">
        <v>30</v>
      </c>
      <c r="K19" s="3" t="n">
        <v>20</v>
      </c>
      <c r="L19" s="1" t="n">
        <v>50</v>
      </c>
      <c r="M19" s="3" t="n">
        <v>19</v>
      </c>
      <c r="P19" s="1" t="n">
        <v>30</v>
      </c>
      <c r="Q19" s="3" t="n">
        <v>19</v>
      </c>
    </row>
    <row r="20" customFormat="false" ht="12.75" hidden="false" customHeight="false" outlineLevel="0" collapsed="false">
      <c r="B20" s="1" t="s">
        <v>26</v>
      </c>
      <c r="D20" s="7" t="n">
        <v>5</v>
      </c>
      <c r="E20" s="8"/>
      <c r="F20" s="9" t="n">
        <v>14.3</v>
      </c>
      <c r="G20" s="10" t="n">
        <f aca="false">D20*F20</f>
        <v>71.5</v>
      </c>
      <c r="H20" s="11" t="n">
        <v>100</v>
      </c>
      <c r="I20" s="10" t="n">
        <v>20</v>
      </c>
      <c r="J20" s="11" t="n">
        <v>30</v>
      </c>
      <c r="K20" s="10" t="n">
        <v>20</v>
      </c>
      <c r="L20" s="11" t="n">
        <v>50</v>
      </c>
      <c r="M20" s="10" t="n">
        <v>19</v>
      </c>
      <c r="N20" s="8"/>
      <c r="O20" s="9"/>
      <c r="P20" s="11" t="n">
        <v>30</v>
      </c>
      <c r="Q20" s="10" t="n">
        <v>19</v>
      </c>
      <c r="R20" s="8"/>
    </row>
    <row r="21" customFormat="false" ht="12.75" hidden="false" customHeight="false" outlineLevel="0" collapsed="false">
      <c r="F21" s="2" t="n">
        <f aca="false">AVERAGE(F5:F20)</f>
        <v>-2.171875</v>
      </c>
      <c r="H21" s="1" t="n">
        <f aca="false">SUM(H8:H20)</f>
        <v>1300</v>
      </c>
      <c r="J21" s="1" t="n">
        <f aca="false">SUM(J12:J20)</f>
        <v>270</v>
      </c>
      <c r="L21" s="1" t="n">
        <f aca="false">SUM(L9:L20)</f>
        <v>600</v>
      </c>
      <c r="N21" s="5" t="n">
        <f aca="false">SUM(N10:N20)</f>
        <v>30</v>
      </c>
      <c r="P21" s="5" t="n">
        <f aca="false">SUM(P12:P20)</f>
        <v>270</v>
      </c>
    </row>
    <row r="22" customFormat="false" ht="12.75" hidden="false" customHeight="false" outlineLevel="0" collapsed="false">
      <c r="G22" s="3"/>
    </row>
    <row r="23" customFormat="false" ht="12.75" hidden="false" customHeight="false" outlineLevel="0" collapsed="false">
      <c r="G23" s="3" t="n">
        <f aca="false">SUM(G5:G22)</f>
        <v>-44466.35</v>
      </c>
      <c r="I23" s="3" t="n">
        <f aca="false">H21*I20</f>
        <v>26000</v>
      </c>
      <c r="K23" s="3" t="n">
        <f aca="false">J21*K20</f>
        <v>5400</v>
      </c>
      <c r="M23" s="3" t="n">
        <f aca="false">L21*M20</f>
        <v>11400</v>
      </c>
      <c r="O23" s="3" t="n">
        <f aca="false">N21*O10</f>
        <v>510</v>
      </c>
      <c r="Q23" s="3" t="n">
        <f aca="false">P21*Q20</f>
        <v>5130</v>
      </c>
    </row>
    <row r="26" customFormat="false" ht="12.75" hidden="false" customHeight="false" outlineLevel="0" collapsed="false">
      <c r="M26" s="12" t="s">
        <v>27</v>
      </c>
    </row>
    <row r="27" customFormat="false" ht="12.75" hidden="false" customHeight="false" outlineLevel="0" collapsed="false">
      <c r="M27" s="3" t="s">
        <v>28</v>
      </c>
      <c r="O27" s="2" t="n">
        <f aca="false">SUM(G23:Q23)</f>
        <v>3973.65</v>
      </c>
    </row>
    <row r="28" customFormat="false" ht="12.75" hidden="false" customHeight="false" outlineLevel="0" collapsed="false">
      <c r="M28" s="3" t="s">
        <v>29</v>
      </c>
      <c r="O28" s="9" t="n">
        <f aca="false">(210*16)*21.5</f>
        <v>72240</v>
      </c>
      <c r="P28" s="8"/>
    </row>
    <row r="29" customFormat="false" ht="12.75" hidden="false" customHeight="false" outlineLevel="0" collapsed="false">
      <c r="B29" s="13" t="s">
        <v>30</v>
      </c>
      <c r="O29" s="2" t="n">
        <f aca="false">O27-O28</f>
        <v>-68266.35</v>
      </c>
    </row>
    <row r="30" customFormat="false" ht="12.75" hidden="false" customHeight="false" outlineLevel="0" collapsed="false">
      <c r="B30" s="13" t="s">
        <v>31</v>
      </c>
      <c r="P30" s="2"/>
    </row>
    <row r="33" customFormat="false" ht="12.75" hidden="false" customHeight="false" outlineLevel="0" collapsed="false">
      <c r="B33" s="14" t="s">
        <v>32</v>
      </c>
      <c r="M33" s="3" t="s">
        <v>33</v>
      </c>
      <c r="O33" s="2" t="n">
        <f aca="false">(210*F21)*16</f>
        <v>-7297.5</v>
      </c>
    </row>
    <row r="34" customFormat="false" ht="12.75" hidden="false" customHeight="false" outlineLevel="0" collapsed="false">
      <c r="M34" s="3" t="s">
        <v>29</v>
      </c>
      <c r="O34" s="9" t="n">
        <f aca="false">(210*16)*21.5</f>
        <v>72240</v>
      </c>
    </row>
    <row r="35" customFormat="false" ht="12.75" hidden="false" customHeight="false" outlineLevel="0" collapsed="false">
      <c r="O35" s="2" t="n">
        <f aca="false">O33-O34</f>
        <v>-79537.5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2001-09-13T15:50:44Z</dcterms:created>
  <dc:creator>jforney</dc:creator>
  <dc:description/>
  <dc:language>en-US</dc:language>
  <cp:lastModifiedBy>jforney</cp:lastModifiedBy>
  <cp:lastPrinted>2001-09-13T16:46:14Z</cp:lastPrinted>
  <dcterms:modified xsi:type="dcterms:W3CDTF">2001-09-13T17:05:02Z</dcterms:modified>
  <cp:revision>0</cp:revision>
  <dc:subject/>
  <dc:title/>
</cp:coreProperties>
</file>