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p" sheetId="1" state="visible" r:id="rId3"/>
  </sheets>
  <definedNames>
    <definedName function="false" hidden="false" localSheetId="0" name="_xlnm.Print_Area" vbProcedure="false">Map!$A$1:$S$57</definedName>
    <definedName function="false" hidden="false" name="Header" vbProcedure="false">Map!$B$67:$M$67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<sst xmlns="http://schemas.openxmlformats.org/spreadsheetml/2006/main" count="742" uniqueCount="96">
  <si>
    <t xml:space="preserve">Elk Basin</t>
  </si>
  <si>
    <t xml:space="preserve">Capactiy</t>
  </si>
  <si>
    <t xml:space="preserve">KN-55/KN-740 Plants</t>
  </si>
  <si>
    <t xml:space="preserve">MTD</t>
  </si>
  <si>
    <t xml:space="preserve">Current</t>
  </si>
  <si>
    <t xml:space="preserve">MTD Average</t>
  </si>
  <si>
    <t xml:space="preserve">CurrentDay</t>
  </si>
  <si>
    <t xml:space="preserve">Kemmerer</t>
  </si>
  <si>
    <t xml:space="preserve">Powder River</t>
  </si>
  <si>
    <t xml:space="preserve">Opal Plant</t>
  </si>
  <si>
    <t xml:space="preserve">Lost Creek</t>
  </si>
  <si>
    <t xml:space="preserve">Wind River Lateral</t>
  </si>
  <si>
    <t xml:space="preserve">Medicine Bow</t>
  </si>
  <si>
    <t xml:space="preserve">Utah Total Demand</t>
  </si>
  <si>
    <t xml:space="preserve">Rockport Lateral</t>
  </si>
  <si>
    <t xml:space="preserve">Uinta Lateral</t>
  </si>
  <si>
    <t xml:space="preserve">Dull Knife</t>
  </si>
  <si>
    <t xml:space="preserve">Clay Basin</t>
  </si>
  <si>
    <t xml:space="preserve">CIG Storage</t>
  </si>
  <si>
    <t xml:space="preserve">Transco Northern Rec</t>
  </si>
  <si>
    <t xml:space="preserve">KIT Carson</t>
  </si>
  <si>
    <t xml:space="preserve">NW Plants Total</t>
  </si>
  <si>
    <t xml:space="preserve">NW Interconnects Total</t>
  </si>
  <si>
    <t xml:space="preserve">La Plata B</t>
  </si>
  <si>
    <t xml:space="preserve">EPNG SJ Total</t>
  </si>
  <si>
    <t xml:space="preserve">Transco-Southern Rec</t>
  </si>
  <si>
    <t xml:space="preserve">Transwestern SJ Total</t>
  </si>
  <si>
    <t xml:space="preserve">Name</t>
  </si>
  <si>
    <t xml:space="preserve">Value</t>
  </si>
  <si>
    <t xml:space="preserve">Reference</t>
  </si>
  <si>
    <t xml:space="preserve">Path</t>
  </si>
  <si>
    <t xml:space="preserve">File</t>
  </si>
  <si>
    <t xml:space="preserve">Sheet</t>
  </si>
  <si>
    <t xml:space="preserve">Cell</t>
  </si>
  <si>
    <t xml:space="preserve">Cell Column</t>
  </si>
  <si>
    <t xml:space="preserve"> Cell Row</t>
  </si>
  <si>
    <t xml:space="preserve">Source Name</t>
  </si>
  <si>
    <t xml:space="preserve">Source Column</t>
  </si>
  <si>
    <t xml:space="preserve">Source Cell</t>
  </si>
  <si>
    <t xml:space="preserve">O:\WebContent\FundamentalsSecure\ENA\Gas\Pipelines\Ops Reports\West\</t>
  </si>
  <si>
    <t xml:space="preserve">MajorRockiesPlants_d1.xls</t>
  </si>
  <si>
    <t xml:space="preserve">Sheet1</t>
  </si>
  <si>
    <t xml:space="preserve">D</t>
  </si>
  <si>
    <t xml:space="preserve">Total</t>
  </si>
  <si>
    <t xml:space="preserve">C</t>
  </si>
  <si>
    <t xml:space="preserve">U</t>
  </si>
  <si>
    <t xml:space="preserve">F</t>
  </si>
  <si>
    <t xml:space="preserve">NorthwestPgt_d1.xls</t>
  </si>
  <si>
    <t xml:space="preserve">B</t>
  </si>
  <si>
    <t xml:space="preserve">T</t>
  </si>
  <si>
    <t xml:space="preserve">E</t>
  </si>
  <si>
    <t xml:space="preserve">Lost Creek-CIG</t>
  </si>
  <si>
    <t xml:space="preserve">na</t>
  </si>
  <si>
    <t xml:space="preserve">CIG_WIC_d1.xls</t>
  </si>
  <si>
    <t xml:space="preserve">Lost Creek - CIG</t>
  </si>
  <si>
    <t xml:space="preserve">O</t>
  </si>
  <si>
    <t xml:space="preserve">Lost Creek-WIC</t>
  </si>
  <si>
    <t xml:space="preserve">Lost Creek - WIC</t>
  </si>
  <si>
    <t xml:space="preserve">Wind River Lat</t>
  </si>
  <si>
    <t xml:space="preserve">Powder River Lateral</t>
  </si>
  <si>
    <t xml:space="preserve">Powder River Lat</t>
  </si>
  <si>
    <t xml:space="preserve">KN-55 Plant</t>
  </si>
  <si>
    <t xml:space="preserve">KN - 55</t>
  </si>
  <si>
    <t xml:space="preserve">KN-740 Plant</t>
  </si>
  <si>
    <t xml:space="preserve">KN - 740</t>
  </si>
  <si>
    <t xml:space="preserve">Medicine Bow Lat</t>
  </si>
  <si>
    <t xml:space="preserve">Questar_d1.xls</t>
  </si>
  <si>
    <t xml:space="preserve">P</t>
  </si>
  <si>
    <t xml:space="preserve">Utah Demand*</t>
  </si>
  <si>
    <t xml:space="preserve">A</t>
  </si>
  <si>
    <t xml:space="preserve">WestSummary1.xls</t>
  </si>
  <si>
    <t xml:space="preserve">N</t>
  </si>
  <si>
    <t xml:space="preserve">Clay Basin*</t>
  </si>
  <si>
    <t xml:space="preserve">Uinta Lat</t>
  </si>
  <si>
    <t xml:space="preserve">Transcolorado_d1.xls</t>
  </si>
  <si>
    <t xml:space="preserve">KernMojave_d1.xls</t>
  </si>
  <si>
    <t xml:space="preserve">File Not Found</t>
  </si>
  <si>
    <t xml:space="preserve"> </t>
  </si>
  <si>
    <t xml:space="preserve">La Plata B()=North</t>
  </si>
  <si>
    <t xml:space="preserve">elPaso_d1.xls</t>
  </si>
  <si>
    <t xml:space="preserve">SJ Total</t>
  </si>
  <si>
    <t xml:space="preserve">KN_d1.xls</t>
  </si>
  <si>
    <t xml:space="preserve">CIG*</t>
  </si>
  <si>
    <t xml:space="preserve">Kit Carson</t>
  </si>
  <si>
    <t xml:space="preserve">CIG Into PSCO</t>
  </si>
  <si>
    <t xml:space="preserve">Into PSCO*</t>
  </si>
  <si>
    <t xml:space="preserve">San Juan Pt Rec</t>
  </si>
  <si>
    <t xml:space="preserve">Transwestern_d1.xls</t>
  </si>
  <si>
    <t xml:space="preserve">San Juan Plt Rec*</t>
  </si>
  <si>
    <t xml:space="preserve">X</t>
  </si>
  <si>
    <t xml:space="preserve">PNM Bloomfield</t>
  </si>
  <si>
    <t xml:space="preserve">EL Paso I/C</t>
  </si>
  <si>
    <t xml:space="preserve">El Paso I/C</t>
  </si>
  <si>
    <t xml:space="preserve">NWPL Receipts</t>
  </si>
  <si>
    <t xml:space="preserve">NWPL Receipts*</t>
  </si>
  <si>
    <t xml:space="preserve">TW/TC Blanco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</si>
</sst>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_(* #,##0_);_(* \(#,##0\);_(* \-??_);_(@_)"/>
    <numFmt numFmtId="167" formatCode="_(* #,##0.00_);_(* \(#,##0.0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sz val="12"/>
      <color rgb="FF000000"/>
      <name val="Times New Roman"/>
      <family val="0"/>
    </font>
    <font>
      <sz val="14"/>
      <color rgb="FF000000"/>
      <name val="Times New Roman"/>
      <family val="0"/>
    </font>
    <font>
      <sz val="10"/>
      <color rgb="FF000000"/>
      <name val="Times New Roman"/>
      <family val="0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372240</xdr:colOff>
      <xdr:row>6</xdr:row>
      <xdr:rowOff>123840</xdr:rowOff>
    </xdr:from>
    <xdr:to>
      <xdr:col>4</xdr:col>
      <xdr:colOff>412560</xdr:colOff>
      <xdr:row>49</xdr:row>
      <xdr:rowOff>114480</xdr:rowOff>
    </xdr:to>
    <xdr:sp>
      <xdr:nvSpPr>
        <xdr:cNvPr id="0" name="AutoShape 1"/>
        <xdr:cNvSpPr/>
      </xdr:nvSpPr>
      <xdr:spPr>
        <a:xfrm>
          <a:off x="2213280" y="1123920"/>
          <a:ext cx="1468440" cy="7067880"/>
        </a:xfrm>
        <a:custGeom>
          <a:avLst/>
          <a:gdLst/>
          <a:ahLst/>
          <a:rect l="l" t="t" r="r" b="b"/>
          <a:pathLst>
            <a:path w="795" h="2976">
              <a:moveTo>
                <a:pt x="0" y="0"/>
              </a:moveTo>
              <a:lnTo>
                <a:pt x="432" y="469"/>
              </a:lnTo>
              <a:lnTo>
                <a:pt x="680" y="786"/>
              </a:lnTo>
              <a:lnTo>
                <a:pt x="795" y="1345"/>
              </a:lnTo>
              <a:lnTo>
                <a:pt x="576" y="2976"/>
              </a:lnTo>
            </a:path>
          </a:pathLst>
        </a:custGeom>
        <a:noFill/>
        <a:ln w="28440">
          <a:solidFill>
            <a:srgbClr val="3333cc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80280</xdr:colOff>
      <xdr:row>15</xdr:row>
      <xdr:rowOff>9720</xdr:rowOff>
    </xdr:from>
    <xdr:to>
      <xdr:col>16</xdr:col>
      <xdr:colOff>30600</xdr:colOff>
      <xdr:row>38</xdr:row>
      <xdr:rowOff>9360</xdr:rowOff>
    </xdr:to>
    <xdr:sp>
      <xdr:nvSpPr>
        <xdr:cNvPr id="1" name="AutoShape 2"/>
        <xdr:cNvSpPr/>
      </xdr:nvSpPr>
      <xdr:spPr>
        <a:xfrm>
          <a:off x="2685600" y="2486160"/>
          <a:ext cx="8693640" cy="3800160"/>
        </a:xfrm>
        <a:custGeom>
          <a:avLst/>
          <a:gdLst/>
          <a:ahLst/>
          <a:rect l="l" t="t" r="r" b="b"/>
          <a:pathLst>
            <a:path w="4404" h="1666">
              <a:moveTo>
                <a:pt x="0" y="0"/>
              </a:moveTo>
              <a:lnTo>
                <a:pt x="372" y="195"/>
              </a:lnTo>
              <a:lnTo>
                <a:pt x="3199" y="345"/>
              </a:lnTo>
              <a:lnTo>
                <a:pt x="3288" y="859"/>
              </a:lnTo>
              <a:lnTo>
                <a:pt x="4005" y="1037"/>
              </a:lnTo>
              <a:lnTo>
                <a:pt x="4094" y="1577"/>
              </a:lnTo>
              <a:lnTo>
                <a:pt x="4404" y="1666"/>
              </a:lnTo>
            </a:path>
          </a:pathLst>
        </a:custGeom>
        <a:noFill/>
        <a:ln w="28440">
          <a:solidFill>
            <a:srgbClr val="ff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583560</xdr:colOff>
      <xdr:row>29</xdr:row>
      <xdr:rowOff>66240</xdr:rowOff>
    </xdr:from>
    <xdr:to>
      <xdr:col>15</xdr:col>
      <xdr:colOff>598680</xdr:colOff>
      <xdr:row>30</xdr:row>
      <xdr:rowOff>133200</xdr:rowOff>
    </xdr:to>
    <xdr:sp>
      <xdr:nvSpPr>
        <xdr:cNvPr id="2" name="AutoShape 3"/>
        <xdr:cNvSpPr/>
      </xdr:nvSpPr>
      <xdr:spPr>
        <a:xfrm>
          <a:off x="10640160" y="4866840"/>
          <a:ext cx="669240" cy="228960"/>
        </a:xfrm>
        <a:prstGeom prst="line">
          <a:avLst/>
        </a:prstGeom>
        <a:ln w="2844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10080</xdr:colOff>
      <xdr:row>37</xdr:row>
      <xdr:rowOff>152640</xdr:rowOff>
    </xdr:from>
    <xdr:to>
      <xdr:col>16</xdr:col>
      <xdr:colOff>170280</xdr:colOff>
      <xdr:row>42</xdr:row>
      <xdr:rowOff>18720</xdr:rowOff>
    </xdr:to>
    <xdr:sp>
      <xdr:nvSpPr>
        <xdr:cNvPr id="3" name="AutoShape 4"/>
        <xdr:cNvSpPr/>
      </xdr:nvSpPr>
      <xdr:spPr>
        <a:xfrm>
          <a:off x="11358720" y="6267600"/>
          <a:ext cx="160200" cy="685440"/>
        </a:xfrm>
        <a:prstGeom prst="line">
          <a:avLst/>
        </a:prstGeom>
        <a:ln w="2844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523440</xdr:colOff>
      <xdr:row>25</xdr:row>
      <xdr:rowOff>105120</xdr:rowOff>
    </xdr:from>
    <xdr:to>
      <xdr:col>16</xdr:col>
      <xdr:colOff>20520</xdr:colOff>
      <xdr:row>37</xdr:row>
      <xdr:rowOff>124200</xdr:rowOff>
    </xdr:to>
    <xdr:sp>
      <xdr:nvSpPr>
        <xdr:cNvPr id="4" name="AutoShape 5"/>
        <xdr:cNvSpPr/>
      </xdr:nvSpPr>
      <xdr:spPr>
        <a:xfrm>
          <a:off x="9137160" y="4248360"/>
          <a:ext cx="2232000" cy="1990800"/>
        </a:xfrm>
        <a:custGeom>
          <a:avLst/>
          <a:gdLst/>
          <a:ahLst/>
          <a:rect l="l" t="t" r="r" b="b"/>
          <a:pathLst>
            <a:path w="816" h="720">
              <a:moveTo>
                <a:pt x="816" y="720"/>
              </a:moveTo>
              <a:lnTo>
                <a:pt x="176" y="587"/>
              </a:lnTo>
              <a:lnTo>
                <a:pt x="0" y="0"/>
              </a:lnTo>
            </a:path>
          </a:pathLst>
        </a:custGeom>
        <a:noFill/>
        <a:ln w="28440">
          <a:solidFill>
            <a:srgbClr val="ff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362160</xdr:colOff>
      <xdr:row>19</xdr:row>
      <xdr:rowOff>152640</xdr:rowOff>
    </xdr:from>
    <xdr:to>
      <xdr:col>16</xdr:col>
      <xdr:colOff>359640</xdr:colOff>
      <xdr:row>21</xdr:row>
      <xdr:rowOff>171360</xdr:rowOff>
    </xdr:to>
    <xdr:sp>
      <xdr:nvSpPr>
        <xdr:cNvPr id="5" name="AutoShape 6"/>
        <xdr:cNvSpPr/>
      </xdr:nvSpPr>
      <xdr:spPr>
        <a:xfrm>
          <a:off x="8975880" y="3286440"/>
          <a:ext cx="2732400" cy="352080"/>
        </a:xfrm>
        <a:prstGeom prst="line">
          <a:avLst/>
        </a:prstGeom>
        <a:ln w="284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532800</xdr:colOff>
      <xdr:row>4</xdr:row>
      <xdr:rowOff>9360</xdr:rowOff>
    </xdr:from>
    <xdr:to>
      <xdr:col>12</xdr:col>
      <xdr:colOff>29160</xdr:colOff>
      <xdr:row>26</xdr:row>
      <xdr:rowOff>27360</xdr:rowOff>
    </xdr:to>
    <xdr:grpSp>
      <xdr:nvGrpSpPr>
        <xdr:cNvPr id="6" name="Group 7"/>
        <xdr:cNvGrpSpPr/>
      </xdr:nvGrpSpPr>
      <xdr:grpSpPr>
        <a:xfrm>
          <a:off x="3801960" y="676080"/>
          <a:ext cx="4840920" cy="3656520"/>
          <a:chOff x="3801960" y="676080"/>
          <a:chExt cx="4840920" cy="3656520"/>
        </a:xfrm>
      </xdr:grpSpPr>
      <xdr:sp>
        <xdr:nvSpPr>
          <xdr:cNvPr id="7" name="AutoShape 8"/>
          <xdr:cNvSpPr/>
        </xdr:nvSpPr>
        <xdr:spPr>
          <a:xfrm>
            <a:off x="3801960" y="3075120"/>
            <a:ext cx="1231920" cy="1257480"/>
          </a:xfrm>
          <a:custGeom>
            <a:avLst/>
            <a:gdLst/>
            <a:ahLst/>
            <a:rect l="l" t="t" r="r" b="b"/>
            <a:pathLst>
              <a:path w="672" h="528">
                <a:moveTo>
                  <a:pt x="672" y="0"/>
                </a:moveTo>
                <a:lnTo>
                  <a:pt x="481" y="476"/>
                </a:lnTo>
                <a:lnTo>
                  <a:pt x="0" y="528"/>
                </a:lnTo>
              </a:path>
            </a:pathLst>
          </a:custGeom>
          <a:noFill/>
          <a:ln w="28440">
            <a:solidFill>
              <a:srgbClr val="ff0000"/>
            </a:solidFill>
            <a:round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8" name="AutoShape 9"/>
          <xdr:cNvSpPr/>
        </xdr:nvSpPr>
        <xdr:spPr>
          <a:xfrm flipH="1">
            <a:off x="5297400" y="676080"/>
            <a:ext cx="88200" cy="2399040"/>
          </a:xfrm>
          <a:prstGeom prst="line">
            <a:avLst/>
          </a:prstGeom>
          <a:ln w="28440">
            <a:solidFill>
              <a:srgbClr val="ff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9" name="AutoShape 10"/>
          <xdr:cNvSpPr/>
        </xdr:nvSpPr>
        <xdr:spPr>
          <a:xfrm flipH="1">
            <a:off x="8379000" y="1476000"/>
            <a:ext cx="263880" cy="1828440"/>
          </a:xfrm>
          <a:prstGeom prst="line">
            <a:avLst/>
          </a:prstGeom>
          <a:ln w="28440">
            <a:solidFill>
              <a:srgbClr val="ff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  <xdr:twoCellAnchor editAs="oneCell">
    <xdr:from>
      <xdr:col>4</xdr:col>
      <xdr:colOff>190440</xdr:colOff>
      <xdr:row>25</xdr:row>
      <xdr:rowOff>75960</xdr:rowOff>
    </xdr:from>
    <xdr:to>
      <xdr:col>6</xdr:col>
      <xdr:colOff>81000</xdr:colOff>
      <xdr:row>49</xdr:row>
      <xdr:rowOff>9360</xdr:rowOff>
    </xdr:to>
    <xdr:sp>
      <xdr:nvSpPr>
        <xdr:cNvPr id="10" name="AutoShape 11"/>
        <xdr:cNvSpPr/>
      </xdr:nvSpPr>
      <xdr:spPr>
        <a:xfrm flipH="1">
          <a:off x="3459600" y="4219200"/>
          <a:ext cx="1278360" cy="3867480"/>
        </a:xfrm>
        <a:prstGeom prst="line">
          <a:avLst/>
        </a:prstGeom>
        <a:ln cap="rnd" w="28440">
          <a:solidFill>
            <a:srgbClr val="000000"/>
          </a:solidFill>
          <a:custDash>
            <a:ds d="100000" sp="1000"/>
          </a:custDash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29880</xdr:colOff>
      <xdr:row>8</xdr:row>
      <xdr:rowOff>142920</xdr:rowOff>
    </xdr:from>
    <xdr:to>
      <xdr:col>12</xdr:col>
      <xdr:colOff>362880</xdr:colOff>
      <xdr:row>19</xdr:row>
      <xdr:rowOff>152640</xdr:rowOff>
    </xdr:to>
    <xdr:sp>
      <xdr:nvSpPr>
        <xdr:cNvPr id="11" name="AutoShape 12"/>
        <xdr:cNvSpPr/>
      </xdr:nvSpPr>
      <xdr:spPr>
        <a:xfrm>
          <a:off x="8643600" y="1467000"/>
          <a:ext cx="333000" cy="1819440"/>
        </a:xfrm>
        <a:prstGeom prst="line">
          <a:avLst/>
        </a:prstGeom>
        <a:ln w="28440">
          <a:solidFill>
            <a:srgbClr val="00cc99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361800</xdr:colOff>
      <xdr:row>17</xdr:row>
      <xdr:rowOff>114480</xdr:rowOff>
    </xdr:from>
    <xdr:to>
      <xdr:col>12</xdr:col>
      <xdr:colOff>362880</xdr:colOff>
      <xdr:row>20</xdr:row>
      <xdr:rowOff>47520</xdr:rowOff>
    </xdr:to>
    <xdr:sp>
      <xdr:nvSpPr>
        <xdr:cNvPr id="12" name="AutoShape 13"/>
        <xdr:cNvSpPr/>
      </xdr:nvSpPr>
      <xdr:spPr>
        <a:xfrm>
          <a:off x="3630960" y="2924280"/>
          <a:ext cx="5345640" cy="428400"/>
        </a:xfrm>
        <a:custGeom>
          <a:avLst/>
          <a:gdLst/>
          <a:ahLst/>
          <a:rect l="l" t="t" r="r" b="b"/>
          <a:pathLst>
            <a:path w="2925" h="186">
              <a:moveTo>
                <a:pt x="2925" y="186"/>
              </a:moveTo>
              <a:lnTo>
                <a:pt x="887" y="71"/>
              </a:lnTo>
              <a:lnTo>
                <a:pt x="408" y="0"/>
              </a:lnTo>
              <a:lnTo>
                <a:pt x="0" y="65"/>
              </a:lnTo>
            </a:path>
          </a:pathLst>
        </a:custGeom>
        <a:noFill/>
        <a:ln w="28440">
          <a:solidFill>
            <a:srgbClr val="00cc99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372240</xdr:colOff>
      <xdr:row>15</xdr:row>
      <xdr:rowOff>19080</xdr:rowOff>
    </xdr:from>
    <xdr:to>
      <xdr:col>3</xdr:col>
      <xdr:colOff>653760</xdr:colOff>
      <xdr:row>32</xdr:row>
      <xdr:rowOff>66240</xdr:rowOff>
    </xdr:to>
    <xdr:sp>
      <xdr:nvSpPr>
        <xdr:cNvPr id="13" name="AutoShape 14"/>
        <xdr:cNvSpPr/>
      </xdr:nvSpPr>
      <xdr:spPr>
        <a:xfrm flipH="1">
          <a:off x="1267560" y="2495520"/>
          <a:ext cx="1991520" cy="2866680"/>
        </a:xfrm>
        <a:prstGeom prst="line">
          <a:avLst/>
        </a:prstGeom>
        <a:ln w="28440">
          <a:solidFill>
            <a:srgbClr val="6633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69480</xdr:colOff>
      <xdr:row>25</xdr:row>
      <xdr:rowOff>105120</xdr:rowOff>
    </xdr:from>
    <xdr:to>
      <xdr:col>4</xdr:col>
      <xdr:colOff>492840</xdr:colOff>
      <xdr:row>26</xdr:row>
      <xdr:rowOff>28800</xdr:rowOff>
    </xdr:to>
    <xdr:sp>
      <xdr:nvSpPr>
        <xdr:cNvPr id="14" name="AutoShape 15"/>
        <xdr:cNvSpPr/>
      </xdr:nvSpPr>
      <xdr:spPr>
        <a:xfrm flipH="1" flipV="1">
          <a:off x="1910520" y="4248360"/>
          <a:ext cx="1851480" cy="856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372240</xdr:colOff>
      <xdr:row>18</xdr:row>
      <xdr:rowOff>95400</xdr:rowOff>
    </xdr:from>
    <xdr:to>
      <xdr:col>4</xdr:col>
      <xdr:colOff>553320</xdr:colOff>
      <xdr:row>26</xdr:row>
      <xdr:rowOff>18720</xdr:rowOff>
    </xdr:to>
    <xdr:sp>
      <xdr:nvSpPr>
        <xdr:cNvPr id="15" name="AutoShape 16"/>
        <xdr:cNvSpPr/>
      </xdr:nvSpPr>
      <xdr:spPr>
        <a:xfrm>
          <a:off x="2213280" y="3067200"/>
          <a:ext cx="1609200" cy="1256760"/>
        </a:xfrm>
        <a:custGeom>
          <a:avLst/>
          <a:gdLst/>
          <a:ahLst/>
          <a:rect l="l" t="t" r="r" b="b"/>
          <a:pathLst>
            <a:path w="875" h="522">
              <a:moveTo>
                <a:pt x="875" y="522"/>
              </a:moveTo>
              <a:lnTo>
                <a:pt x="789" y="0"/>
              </a:lnTo>
              <a:lnTo>
                <a:pt x="0" y="124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231480</xdr:colOff>
      <xdr:row>18</xdr:row>
      <xdr:rowOff>95400</xdr:rowOff>
    </xdr:from>
    <xdr:to>
      <xdr:col>4</xdr:col>
      <xdr:colOff>362520</xdr:colOff>
      <xdr:row>18</xdr:row>
      <xdr:rowOff>123840</xdr:rowOff>
    </xdr:to>
    <xdr:sp>
      <xdr:nvSpPr>
        <xdr:cNvPr id="16" name="AutoShape 17"/>
        <xdr:cNvSpPr/>
      </xdr:nvSpPr>
      <xdr:spPr>
        <a:xfrm flipH="1">
          <a:off x="2836800" y="3067200"/>
          <a:ext cx="794880" cy="28440"/>
        </a:xfrm>
        <a:prstGeom prst="line">
          <a:avLst/>
        </a:prstGeom>
        <a:ln w="28440">
          <a:solidFill>
            <a:srgbClr val="ff7c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110880</xdr:colOff>
      <xdr:row>7</xdr:row>
      <xdr:rowOff>75960</xdr:rowOff>
    </xdr:from>
    <xdr:to>
      <xdr:col>16</xdr:col>
      <xdr:colOff>379440</xdr:colOff>
      <xdr:row>17</xdr:row>
      <xdr:rowOff>38160</xdr:rowOff>
    </xdr:to>
    <xdr:sp>
      <xdr:nvSpPr>
        <xdr:cNvPr id="17" name="AutoShape 32"/>
        <xdr:cNvSpPr/>
      </xdr:nvSpPr>
      <xdr:spPr>
        <a:xfrm>
          <a:off x="5492520" y="1238040"/>
          <a:ext cx="6235560" cy="1609920"/>
        </a:xfrm>
        <a:custGeom>
          <a:avLst/>
          <a:gdLst/>
          <a:ahLst/>
          <a:rect l="l" t="t" r="r" b="b"/>
          <a:pathLst>
            <a:path w="3082" h="676">
              <a:moveTo>
                <a:pt x="0" y="0"/>
              </a:moveTo>
              <a:lnTo>
                <a:pt x="2195" y="109"/>
              </a:lnTo>
              <a:lnTo>
                <a:pt x="3082" y="676"/>
              </a:lnTo>
            </a:path>
          </a:pathLst>
        </a:custGeom>
        <a:noFill/>
        <a:ln w="28440">
          <a:solidFill>
            <a:srgbClr val="66ccff"/>
          </a:solidFill>
          <a:prstDash val="dashDot"/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452520</xdr:colOff>
      <xdr:row>12</xdr:row>
      <xdr:rowOff>56520</xdr:rowOff>
    </xdr:from>
    <xdr:to>
      <xdr:col>15</xdr:col>
      <xdr:colOff>80280</xdr:colOff>
      <xdr:row>19</xdr:row>
      <xdr:rowOff>152280</xdr:rowOff>
    </xdr:to>
    <xdr:sp>
      <xdr:nvSpPr>
        <xdr:cNvPr id="18" name="AutoShape 33"/>
        <xdr:cNvSpPr/>
      </xdr:nvSpPr>
      <xdr:spPr>
        <a:xfrm flipV="1">
          <a:off x="9066240" y="2047320"/>
          <a:ext cx="1724760" cy="1238760"/>
        </a:xfrm>
        <a:prstGeom prst="line">
          <a:avLst/>
        </a:prstGeom>
        <a:ln w="28440">
          <a:solidFill>
            <a:srgbClr val="66ccff"/>
          </a:solidFill>
          <a:prstDash val="dashDot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131040</xdr:colOff>
      <xdr:row>49</xdr:row>
      <xdr:rowOff>76320</xdr:rowOff>
    </xdr:from>
    <xdr:to>
      <xdr:col>4</xdr:col>
      <xdr:colOff>614160</xdr:colOff>
      <xdr:row>51</xdr:row>
      <xdr:rowOff>86040</xdr:rowOff>
    </xdr:to>
    <xdr:sp>
      <xdr:nvSpPr>
        <xdr:cNvPr id="19" name="AutoShape 36"/>
        <xdr:cNvSpPr/>
      </xdr:nvSpPr>
      <xdr:spPr>
        <a:xfrm>
          <a:off x="2736360" y="8153640"/>
          <a:ext cx="1146960" cy="343080"/>
        </a:xfrm>
        <a:prstGeom prst="ellipse">
          <a:avLst/>
        </a:prstGeom>
        <a:solidFill>
          <a:srgbClr val="00cc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SJ Basin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90360</xdr:colOff>
      <xdr:row>19</xdr:row>
      <xdr:rowOff>28800</xdr:rowOff>
    </xdr:from>
    <xdr:to>
      <xdr:col>2</xdr:col>
      <xdr:colOff>543960</xdr:colOff>
      <xdr:row>21</xdr:row>
      <xdr:rowOff>18720</xdr:rowOff>
    </xdr:to>
    <xdr:sp>
      <xdr:nvSpPr>
        <xdr:cNvPr id="20" name="AutoShape 37"/>
        <xdr:cNvSpPr/>
      </xdr:nvSpPr>
      <xdr:spPr>
        <a:xfrm>
          <a:off x="985680" y="3162600"/>
          <a:ext cx="1399320" cy="323280"/>
        </a:xfrm>
        <a:prstGeom prst="ellipse">
          <a:avLst/>
        </a:prstGeom>
        <a:solidFill>
          <a:srgbClr val="ffff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Salt Lake City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301680</xdr:colOff>
      <xdr:row>22</xdr:row>
      <xdr:rowOff>142560</xdr:rowOff>
    </xdr:from>
    <xdr:to>
      <xdr:col>13</xdr:col>
      <xdr:colOff>519120</xdr:colOff>
      <xdr:row>25</xdr:row>
      <xdr:rowOff>142920</xdr:rowOff>
    </xdr:to>
    <xdr:sp>
      <xdr:nvSpPr>
        <xdr:cNvPr id="21" name="AutoShape 38"/>
        <xdr:cNvSpPr/>
      </xdr:nvSpPr>
      <xdr:spPr>
        <a:xfrm>
          <a:off x="8915400" y="3781080"/>
          <a:ext cx="1022040" cy="505080"/>
        </a:xfrm>
        <a:prstGeom prst="ellipse">
          <a:avLst/>
        </a:prstGeom>
        <a:solidFill>
          <a:srgbClr val="ffff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Denver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211680</xdr:colOff>
      <xdr:row>6</xdr:row>
      <xdr:rowOff>123840</xdr:rowOff>
    </xdr:from>
    <xdr:to>
      <xdr:col>7</xdr:col>
      <xdr:colOff>412560</xdr:colOff>
      <xdr:row>8</xdr:row>
      <xdr:rowOff>114480</xdr:rowOff>
    </xdr:to>
    <xdr:sp>
      <xdr:nvSpPr>
        <xdr:cNvPr id="22" name="AutoShape 39"/>
        <xdr:cNvSpPr/>
      </xdr:nvSpPr>
      <xdr:spPr>
        <a:xfrm>
          <a:off x="4868640" y="1123920"/>
          <a:ext cx="925560" cy="314640"/>
        </a:xfrm>
        <a:prstGeom prst="ellipse">
          <a:avLst/>
        </a:prstGeom>
        <a:solidFill>
          <a:srgbClr val="00cc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618480</xdr:colOff>
      <xdr:row>6</xdr:row>
      <xdr:rowOff>0</xdr:rowOff>
    </xdr:from>
    <xdr:to>
      <xdr:col>14</xdr:col>
      <xdr:colOff>121320</xdr:colOff>
      <xdr:row>8</xdr:row>
      <xdr:rowOff>37800</xdr:rowOff>
    </xdr:to>
    <xdr:sp>
      <xdr:nvSpPr>
        <xdr:cNvPr id="23" name="AutoShape 40"/>
        <xdr:cNvSpPr/>
      </xdr:nvSpPr>
      <xdr:spPr>
        <a:xfrm>
          <a:off x="7889760" y="1000080"/>
          <a:ext cx="2288160" cy="361800"/>
        </a:xfrm>
        <a:prstGeom prst="ellipse">
          <a:avLst/>
        </a:prstGeom>
        <a:solidFill>
          <a:srgbClr val="00cc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pPr algn="ctr"/>
          <a:r>
            <a:rPr b="1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PowderRiver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231480</xdr:colOff>
      <xdr:row>6</xdr:row>
      <xdr:rowOff>152640</xdr:rowOff>
    </xdr:from>
    <xdr:to>
      <xdr:col>7</xdr:col>
      <xdr:colOff>493560</xdr:colOff>
      <xdr:row>8</xdr:row>
      <xdr:rowOff>75960</xdr:rowOff>
    </xdr:to>
    <xdr:sp>
      <xdr:nvSpPr>
        <xdr:cNvPr id="24" name="AutoShape 41"/>
        <xdr:cNvSpPr/>
      </xdr:nvSpPr>
      <xdr:spPr>
        <a:xfrm>
          <a:off x="4888440" y="1152720"/>
          <a:ext cx="986760" cy="24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Wind River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11</xdr:col>
      <xdr:colOff>321840</xdr:colOff>
      <xdr:row>36</xdr:row>
      <xdr:rowOff>19080</xdr:rowOff>
    </xdr:from>
    <xdr:to>
      <xdr:col>14</xdr:col>
      <xdr:colOff>342720</xdr:colOff>
      <xdr:row>38</xdr:row>
      <xdr:rowOff>76320</xdr:rowOff>
    </xdr:to>
    <xdr:sp>
      <xdr:nvSpPr>
        <xdr:cNvPr id="25" name="AutoShape 42"/>
        <xdr:cNvSpPr/>
      </xdr:nvSpPr>
      <xdr:spPr>
        <a:xfrm>
          <a:off x="8231400" y="5972040"/>
          <a:ext cx="2167920" cy="381240"/>
        </a:xfrm>
        <a:prstGeom prst="ellipse">
          <a:avLst/>
        </a:prstGeom>
        <a:solidFill>
          <a:srgbClr val="00cc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pPr algn="ctr"/>
          <a:r>
            <a:rPr b="1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Raton Basin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80280</xdr:colOff>
      <xdr:row>4</xdr:row>
      <xdr:rowOff>19080</xdr:rowOff>
    </xdr:from>
    <xdr:to>
      <xdr:col>7</xdr:col>
      <xdr:colOff>91080</xdr:colOff>
      <xdr:row>6</xdr:row>
      <xdr:rowOff>142920</xdr:rowOff>
    </xdr:to>
    <xdr:sp>
      <xdr:nvSpPr>
        <xdr:cNvPr id="26" name="AutoShape 44"/>
        <xdr:cNvSpPr/>
      </xdr:nvSpPr>
      <xdr:spPr>
        <a:xfrm flipV="1">
          <a:off x="5461920" y="685800"/>
          <a:ext cx="10800" cy="45720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462240</xdr:colOff>
      <xdr:row>8</xdr:row>
      <xdr:rowOff>18360</xdr:rowOff>
    </xdr:from>
    <xdr:to>
      <xdr:col>9</xdr:col>
      <xdr:colOff>149760</xdr:colOff>
      <xdr:row>8</xdr:row>
      <xdr:rowOff>104400</xdr:rowOff>
    </xdr:to>
    <xdr:sp>
      <xdr:nvSpPr>
        <xdr:cNvPr id="27" name="AutoShape 45"/>
        <xdr:cNvSpPr/>
      </xdr:nvSpPr>
      <xdr:spPr>
        <a:xfrm flipH="1" flipV="1">
          <a:off x="5843880" y="1342440"/>
          <a:ext cx="939240" cy="860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229320</xdr:colOff>
      <xdr:row>12</xdr:row>
      <xdr:rowOff>142920</xdr:rowOff>
    </xdr:from>
    <xdr:to>
      <xdr:col>16</xdr:col>
      <xdr:colOff>20520</xdr:colOff>
      <xdr:row>14</xdr:row>
      <xdr:rowOff>162000</xdr:rowOff>
    </xdr:to>
    <xdr:sp>
      <xdr:nvSpPr>
        <xdr:cNvPr id="28" name="AutoShape 46"/>
        <xdr:cNvSpPr/>
      </xdr:nvSpPr>
      <xdr:spPr>
        <a:xfrm>
          <a:off x="10940040" y="2133720"/>
          <a:ext cx="429120" cy="3427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199440</xdr:colOff>
      <xdr:row>15</xdr:row>
      <xdr:rowOff>142920</xdr:rowOff>
    </xdr:from>
    <xdr:to>
      <xdr:col>14</xdr:col>
      <xdr:colOff>20880</xdr:colOff>
      <xdr:row>18</xdr:row>
      <xdr:rowOff>37800</xdr:rowOff>
    </xdr:to>
    <xdr:sp>
      <xdr:nvSpPr>
        <xdr:cNvPr id="29" name="AutoShape 47"/>
        <xdr:cNvSpPr/>
      </xdr:nvSpPr>
      <xdr:spPr>
        <a:xfrm flipV="1">
          <a:off x="9617760" y="2619360"/>
          <a:ext cx="459720" cy="3902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508680</xdr:colOff>
      <xdr:row>21</xdr:row>
      <xdr:rowOff>28800</xdr:rowOff>
    </xdr:from>
    <xdr:to>
      <xdr:col>14</xdr:col>
      <xdr:colOff>463680</xdr:colOff>
      <xdr:row>21</xdr:row>
      <xdr:rowOff>114480</xdr:rowOff>
    </xdr:to>
    <xdr:sp>
      <xdr:nvSpPr>
        <xdr:cNvPr id="30" name="AutoShape 48"/>
        <xdr:cNvSpPr/>
      </xdr:nvSpPr>
      <xdr:spPr>
        <a:xfrm>
          <a:off x="9927000" y="3495960"/>
          <a:ext cx="593280" cy="856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542880</xdr:colOff>
      <xdr:row>29</xdr:row>
      <xdr:rowOff>133560</xdr:rowOff>
    </xdr:from>
    <xdr:to>
      <xdr:col>1</xdr:col>
      <xdr:colOff>876240</xdr:colOff>
      <xdr:row>32</xdr:row>
      <xdr:rowOff>95400</xdr:rowOff>
    </xdr:to>
    <xdr:sp>
      <xdr:nvSpPr>
        <xdr:cNvPr id="31" name="AutoShape 49"/>
        <xdr:cNvSpPr/>
      </xdr:nvSpPr>
      <xdr:spPr>
        <a:xfrm flipH="1">
          <a:off x="1438200" y="4934160"/>
          <a:ext cx="333360" cy="4572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281160</xdr:colOff>
      <xdr:row>7</xdr:row>
      <xdr:rowOff>28080</xdr:rowOff>
    </xdr:from>
    <xdr:to>
      <xdr:col>2</xdr:col>
      <xdr:colOff>744840</xdr:colOff>
      <xdr:row>10</xdr:row>
      <xdr:rowOff>104400</xdr:rowOff>
    </xdr:to>
    <xdr:sp>
      <xdr:nvSpPr>
        <xdr:cNvPr id="32" name="AutoShape 50"/>
        <xdr:cNvSpPr/>
      </xdr:nvSpPr>
      <xdr:spPr>
        <a:xfrm flipH="1" flipV="1">
          <a:off x="2122200" y="1190160"/>
          <a:ext cx="463680" cy="5619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663480</xdr:colOff>
      <xdr:row>37</xdr:row>
      <xdr:rowOff>38160</xdr:rowOff>
    </xdr:from>
    <xdr:to>
      <xdr:col>5</xdr:col>
      <xdr:colOff>261720</xdr:colOff>
      <xdr:row>42</xdr:row>
      <xdr:rowOff>104760</xdr:rowOff>
    </xdr:to>
    <xdr:sp>
      <xdr:nvSpPr>
        <xdr:cNvPr id="33" name="AutoShape 51"/>
        <xdr:cNvSpPr/>
      </xdr:nvSpPr>
      <xdr:spPr>
        <a:xfrm flipH="1">
          <a:off x="3932640" y="6153120"/>
          <a:ext cx="281880" cy="8859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79920</xdr:colOff>
      <xdr:row>26</xdr:row>
      <xdr:rowOff>95040</xdr:rowOff>
    </xdr:from>
    <xdr:to>
      <xdr:col>14</xdr:col>
      <xdr:colOff>51120</xdr:colOff>
      <xdr:row>27</xdr:row>
      <xdr:rowOff>95760</xdr:rowOff>
    </xdr:to>
    <xdr:sp>
      <xdr:nvSpPr>
        <xdr:cNvPr id="34" name="AutoShape 52"/>
        <xdr:cNvSpPr/>
      </xdr:nvSpPr>
      <xdr:spPr>
        <a:xfrm>
          <a:off x="9498240" y="4400280"/>
          <a:ext cx="609480" cy="172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462960</xdr:colOff>
      <xdr:row>32</xdr:row>
      <xdr:rowOff>9360</xdr:rowOff>
    </xdr:from>
    <xdr:to>
      <xdr:col>14</xdr:col>
      <xdr:colOff>543960</xdr:colOff>
      <xdr:row>36</xdr:row>
      <xdr:rowOff>38160</xdr:rowOff>
    </xdr:to>
    <xdr:sp>
      <xdr:nvSpPr>
        <xdr:cNvPr id="35" name="AutoShape 53"/>
        <xdr:cNvSpPr/>
      </xdr:nvSpPr>
      <xdr:spPr>
        <a:xfrm>
          <a:off x="10519560" y="5305320"/>
          <a:ext cx="81000" cy="6858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189360</xdr:colOff>
      <xdr:row>39</xdr:row>
      <xdr:rowOff>56880</xdr:rowOff>
    </xdr:from>
    <xdr:to>
      <xdr:col>16</xdr:col>
      <xdr:colOff>529200</xdr:colOff>
      <xdr:row>41</xdr:row>
      <xdr:rowOff>66240</xdr:rowOff>
    </xdr:to>
    <xdr:sp>
      <xdr:nvSpPr>
        <xdr:cNvPr id="36" name="AutoShape 54"/>
        <xdr:cNvSpPr/>
      </xdr:nvSpPr>
      <xdr:spPr>
        <a:xfrm>
          <a:off x="11538000" y="6505200"/>
          <a:ext cx="339840" cy="3333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513000</xdr:colOff>
      <xdr:row>28</xdr:row>
      <xdr:rowOff>0</xdr:rowOff>
    </xdr:from>
    <xdr:to>
      <xdr:col>12</xdr:col>
      <xdr:colOff>765360</xdr:colOff>
      <xdr:row>32</xdr:row>
      <xdr:rowOff>133560</xdr:rowOff>
    </xdr:to>
    <xdr:sp>
      <xdr:nvSpPr>
        <xdr:cNvPr id="37" name="AutoShape 55"/>
        <xdr:cNvSpPr/>
      </xdr:nvSpPr>
      <xdr:spPr>
        <a:xfrm>
          <a:off x="9126720" y="4638600"/>
          <a:ext cx="252360" cy="7909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388800</xdr:colOff>
      <xdr:row>18</xdr:row>
      <xdr:rowOff>56880</xdr:rowOff>
    </xdr:from>
    <xdr:to>
      <xdr:col>9</xdr:col>
      <xdr:colOff>598680</xdr:colOff>
      <xdr:row>18</xdr:row>
      <xdr:rowOff>133560</xdr:rowOff>
    </xdr:to>
    <xdr:sp>
      <xdr:nvSpPr>
        <xdr:cNvPr id="38" name="AutoShape 56"/>
        <xdr:cNvSpPr/>
      </xdr:nvSpPr>
      <xdr:spPr>
        <a:xfrm>
          <a:off x="6383880" y="3028680"/>
          <a:ext cx="848160" cy="766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201600</xdr:colOff>
      <xdr:row>21</xdr:row>
      <xdr:rowOff>123840</xdr:rowOff>
    </xdr:from>
    <xdr:to>
      <xdr:col>6</xdr:col>
      <xdr:colOff>101160</xdr:colOff>
      <xdr:row>24</xdr:row>
      <xdr:rowOff>133200</xdr:rowOff>
    </xdr:to>
    <xdr:sp>
      <xdr:nvSpPr>
        <xdr:cNvPr id="39" name="AutoShape 57"/>
        <xdr:cNvSpPr/>
      </xdr:nvSpPr>
      <xdr:spPr>
        <a:xfrm>
          <a:off x="4154400" y="3591000"/>
          <a:ext cx="603720" cy="514080"/>
        </a:xfrm>
        <a:custGeom>
          <a:avLst/>
          <a:gdLst/>
          <a:ahLst/>
          <a:rect l="l" t="t" r="r" b="b"/>
          <a:pathLst>
            <a:path w="288" h="147">
              <a:moveTo>
                <a:pt x="0" y="144"/>
              </a:moveTo>
              <a:lnTo>
                <a:pt x="244" y="147"/>
              </a:lnTo>
              <a:lnTo>
                <a:pt x="288" y="0"/>
              </a:lnTo>
            </a:path>
          </a:pathLst>
        </a:custGeom>
        <a:noFill/>
        <a:ln w="9360">
          <a:solidFill>
            <a:srgbClr val="0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231480</xdr:colOff>
      <xdr:row>19</xdr:row>
      <xdr:rowOff>152640</xdr:rowOff>
    </xdr:from>
    <xdr:to>
      <xdr:col>4</xdr:col>
      <xdr:colOff>20520</xdr:colOff>
      <xdr:row>20</xdr:row>
      <xdr:rowOff>105120</xdr:rowOff>
    </xdr:to>
    <xdr:sp>
      <xdr:nvSpPr>
        <xdr:cNvPr id="40" name="AutoShape 58"/>
        <xdr:cNvSpPr/>
      </xdr:nvSpPr>
      <xdr:spPr>
        <a:xfrm flipH="1">
          <a:off x="2836800" y="3286440"/>
          <a:ext cx="452880" cy="1238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59400</xdr:colOff>
      <xdr:row>36</xdr:row>
      <xdr:rowOff>86040</xdr:rowOff>
    </xdr:from>
    <xdr:to>
      <xdr:col>4</xdr:col>
      <xdr:colOff>141120</xdr:colOff>
      <xdr:row>42</xdr:row>
      <xdr:rowOff>9360</xdr:rowOff>
    </xdr:to>
    <xdr:sp>
      <xdr:nvSpPr>
        <xdr:cNvPr id="41" name="AutoShape 59"/>
        <xdr:cNvSpPr/>
      </xdr:nvSpPr>
      <xdr:spPr>
        <a:xfrm flipH="1">
          <a:off x="3328560" y="6039000"/>
          <a:ext cx="81720" cy="90468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29880</xdr:colOff>
      <xdr:row>13</xdr:row>
      <xdr:rowOff>0</xdr:rowOff>
    </xdr:from>
    <xdr:to>
      <xdr:col>12</xdr:col>
      <xdr:colOff>111600</xdr:colOff>
      <xdr:row>18</xdr:row>
      <xdr:rowOff>95400</xdr:rowOff>
    </xdr:to>
    <xdr:sp>
      <xdr:nvSpPr>
        <xdr:cNvPr id="42" name="AutoShape 60"/>
        <xdr:cNvSpPr/>
      </xdr:nvSpPr>
      <xdr:spPr>
        <a:xfrm>
          <a:off x="8643600" y="2152800"/>
          <a:ext cx="81720" cy="914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502560</xdr:colOff>
      <xdr:row>20</xdr:row>
      <xdr:rowOff>105120</xdr:rowOff>
    </xdr:from>
    <xdr:to>
      <xdr:col>12</xdr:col>
      <xdr:colOff>362880</xdr:colOff>
      <xdr:row>22</xdr:row>
      <xdr:rowOff>133200</xdr:rowOff>
    </xdr:to>
    <xdr:sp>
      <xdr:nvSpPr>
        <xdr:cNvPr id="43" name="AutoShape 61"/>
        <xdr:cNvSpPr/>
      </xdr:nvSpPr>
      <xdr:spPr>
        <a:xfrm>
          <a:off x="8412120" y="3410280"/>
          <a:ext cx="564480" cy="361440"/>
        </a:xfrm>
        <a:custGeom>
          <a:avLst/>
          <a:gdLst/>
          <a:ahLst/>
          <a:rect l="l" t="t" r="r" b="b"/>
          <a:pathLst>
            <a:path w="285" h="145">
              <a:moveTo>
                <a:pt x="0" y="0"/>
              </a:moveTo>
              <a:lnTo>
                <a:pt x="258" y="21"/>
              </a:lnTo>
              <a:lnTo>
                <a:pt x="285" y="145"/>
              </a:lnTo>
            </a:path>
          </a:pathLst>
        </a:custGeom>
        <a:noFill/>
        <a:ln w="9360">
          <a:solidFill>
            <a:srgbClr val="0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281160</xdr:colOff>
      <xdr:row>19</xdr:row>
      <xdr:rowOff>66960</xdr:rowOff>
    </xdr:from>
    <xdr:to>
      <xdr:col>12</xdr:col>
      <xdr:colOff>453240</xdr:colOff>
      <xdr:row>20</xdr:row>
      <xdr:rowOff>133560</xdr:rowOff>
    </xdr:to>
    <xdr:sp>
      <xdr:nvSpPr>
        <xdr:cNvPr id="44" name="AutoShape 63"/>
        <xdr:cNvSpPr/>
      </xdr:nvSpPr>
      <xdr:spPr>
        <a:xfrm>
          <a:off x="8894880" y="3200760"/>
          <a:ext cx="172080" cy="23796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603720</xdr:colOff>
      <xdr:row>8</xdr:row>
      <xdr:rowOff>133200</xdr:rowOff>
    </xdr:from>
    <xdr:to>
      <xdr:col>12</xdr:col>
      <xdr:colOff>131400</xdr:colOff>
      <xdr:row>10</xdr:row>
      <xdr:rowOff>28800</xdr:rowOff>
    </xdr:to>
    <xdr:sp>
      <xdr:nvSpPr>
        <xdr:cNvPr id="45" name="AutoShape 64"/>
        <xdr:cNvSpPr/>
      </xdr:nvSpPr>
      <xdr:spPr>
        <a:xfrm>
          <a:off x="8513280" y="1457280"/>
          <a:ext cx="231840" cy="21924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563040</xdr:colOff>
      <xdr:row>14</xdr:row>
      <xdr:rowOff>95760</xdr:rowOff>
    </xdr:from>
    <xdr:to>
      <xdr:col>4</xdr:col>
      <xdr:colOff>20520</xdr:colOff>
      <xdr:row>15</xdr:row>
      <xdr:rowOff>152640</xdr:rowOff>
    </xdr:to>
    <xdr:sp>
      <xdr:nvSpPr>
        <xdr:cNvPr id="46" name="AutoShape 65"/>
        <xdr:cNvSpPr/>
      </xdr:nvSpPr>
      <xdr:spPr>
        <a:xfrm>
          <a:off x="3168360" y="2410200"/>
          <a:ext cx="121320" cy="21888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80280</xdr:colOff>
      <xdr:row>10</xdr:row>
      <xdr:rowOff>114480</xdr:rowOff>
    </xdr:from>
    <xdr:to>
      <xdr:col>3</xdr:col>
      <xdr:colOff>241920</xdr:colOff>
      <xdr:row>12</xdr:row>
      <xdr:rowOff>9360</xdr:rowOff>
    </xdr:to>
    <xdr:sp>
      <xdr:nvSpPr>
        <xdr:cNvPr id="47" name="AutoShape 66"/>
        <xdr:cNvSpPr/>
      </xdr:nvSpPr>
      <xdr:spPr>
        <a:xfrm>
          <a:off x="2685600" y="1762200"/>
          <a:ext cx="161640" cy="23796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462960</xdr:colOff>
      <xdr:row>28</xdr:row>
      <xdr:rowOff>105120</xdr:rowOff>
    </xdr:from>
    <xdr:to>
      <xdr:col>14</xdr:col>
      <xdr:colOff>634320</xdr:colOff>
      <xdr:row>29</xdr:row>
      <xdr:rowOff>162000</xdr:rowOff>
    </xdr:to>
    <xdr:sp>
      <xdr:nvSpPr>
        <xdr:cNvPr id="48" name="AutoShape 67"/>
        <xdr:cNvSpPr/>
      </xdr:nvSpPr>
      <xdr:spPr>
        <a:xfrm>
          <a:off x="10519560" y="4743720"/>
          <a:ext cx="171360" cy="21888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190800</xdr:colOff>
      <xdr:row>19</xdr:row>
      <xdr:rowOff>66960</xdr:rowOff>
    </xdr:from>
    <xdr:to>
      <xdr:col>4</xdr:col>
      <xdr:colOff>533520</xdr:colOff>
      <xdr:row>21</xdr:row>
      <xdr:rowOff>85680</xdr:rowOff>
    </xdr:to>
    <xdr:sp>
      <xdr:nvSpPr>
        <xdr:cNvPr id="49" name="AutoShape 68"/>
        <xdr:cNvSpPr/>
      </xdr:nvSpPr>
      <xdr:spPr>
        <a:xfrm>
          <a:off x="3459960" y="3200760"/>
          <a:ext cx="342720" cy="35208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120600</xdr:colOff>
      <xdr:row>9</xdr:row>
      <xdr:rowOff>152280</xdr:rowOff>
    </xdr:from>
    <xdr:to>
      <xdr:col>4</xdr:col>
      <xdr:colOff>342360</xdr:colOff>
      <xdr:row>11</xdr:row>
      <xdr:rowOff>66960</xdr:rowOff>
    </xdr:to>
    <xdr:sp>
      <xdr:nvSpPr>
        <xdr:cNvPr id="50" name="AutoShape 69"/>
        <xdr:cNvSpPr/>
      </xdr:nvSpPr>
      <xdr:spPr>
        <a:xfrm>
          <a:off x="2725920" y="1638360"/>
          <a:ext cx="885600" cy="2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Kemmerer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422640</xdr:colOff>
      <xdr:row>13</xdr:row>
      <xdr:rowOff>47160</xdr:rowOff>
    </xdr:from>
    <xdr:to>
      <xdr:col>4</xdr:col>
      <xdr:colOff>624240</xdr:colOff>
      <xdr:row>14</xdr:row>
      <xdr:rowOff>124200</xdr:rowOff>
    </xdr:to>
    <xdr:sp>
      <xdr:nvSpPr>
        <xdr:cNvPr id="51" name="AutoShape 70"/>
        <xdr:cNvSpPr/>
      </xdr:nvSpPr>
      <xdr:spPr>
        <a:xfrm>
          <a:off x="3027960" y="2199960"/>
          <a:ext cx="865440" cy="238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Opal Plant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462600</xdr:colOff>
      <xdr:row>19</xdr:row>
      <xdr:rowOff>95040</xdr:rowOff>
    </xdr:from>
    <xdr:to>
      <xdr:col>6</xdr:col>
      <xdr:colOff>60840</xdr:colOff>
      <xdr:row>21</xdr:row>
      <xdr:rowOff>9360</xdr:rowOff>
    </xdr:to>
    <xdr:sp>
      <xdr:nvSpPr>
        <xdr:cNvPr id="52" name="AutoShape 71"/>
        <xdr:cNvSpPr/>
      </xdr:nvSpPr>
      <xdr:spPr>
        <a:xfrm>
          <a:off x="3731760" y="3228840"/>
          <a:ext cx="986040" cy="247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Clay Basin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15</xdr:col>
      <xdr:colOff>368640</xdr:colOff>
      <xdr:row>28</xdr:row>
      <xdr:rowOff>105120</xdr:rowOff>
    </xdr:from>
    <xdr:to>
      <xdr:col>16</xdr:col>
      <xdr:colOff>578880</xdr:colOff>
      <xdr:row>29</xdr:row>
      <xdr:rowOff>162000</xdr:rowOff>
    </xdr:to>
    <xdr:sp>
      <xdr:nvSpPr>
        <xdr:cNvPr id="53" name="AutoShape 72"/>
        <xdr:cNvSpPr/>
      </xdr:nvSpPr>
      <xdr:spPr>
        <a:xfrm>
          <a:off x="11079360" y="4743720"/>
          <a:ext cx="848160" cy="21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Kit Carson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291600</xdr:colOff>
      <xdr:row>18</xdr:row>
      <xdr:rowOff>75960</xdr:rowOff>
    </xdr:from>
    <xdr:to>
      <xdr:col>14</xdr:col>
      <xdr:colOff>61200</xdr:colOff>
      <xdr:row>19</xdr:row>
      <xdr:rowOff>162000</xdr:rowOff>
    </xdr:to>
    <xdr:sp>
      <xdr:nvSpPr>
        <xdr:cNvPr id="54" name="AutoShape 73"/>
        <xdr:cNvSpPr/>
      </xdr:nvSpPr>
      <xdr:spPr>
        <a:xfrm>
          <a:off x="8905320" y="3047760"/>
          <a:ext cx="1212480" cy="2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Cheyenne Hub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29880</xdr:colOff>
      <xdr:row>8</xdr:row>
      <xdr:rowOff>47160</xdr:rowOff>
    </xdr:from>
    <xdr:to>
      <xdr:col>13</xdr:col>
      <xdr:colOff>20520</xdr:colOff>
      <xdr:row>9</xdr:row>
      <xdr:rowOff>104760</xdr:rowOff>
    </xdr:to>
    <xdr:sp>
      <xdr:nvSpPr>
        <xdr:cNvPr id="55" name="AutoShape 74"/>
        <xdr:cNvSpPr/>
      </xdr:nvSpPr>
      <xdr:spPr>
        <a:xfrm>
          <a:off x="8643600" y="1371240"/>
          <a:ext cx="795240" cy="219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Glenrock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563400</xdr:colOff>
      <xdr:row>5</xdr:row>
      <xdr:rowOff>9360</xdr:rowOff>
    </xdr:from>
    <xdr:to>
      <xdr:col>2</xdr:col>
      <xdr:colOff>543960</xdr:colOff>
      <xdr:row>7</xdr:row>
      <xdr:rowOff>9360</xdr:rowOff>
    </xdr:to>
    <xdr:sp>
      <xdr:nvSpPr>
        <xdr:cNvPr id="56" name="AutoShape 75"/>
        <xdr:cNvSpPr/>
      </xdr:nvSpPr>
      <xdr:spPr>
        <a:xfrm>
          <a:off x="1458720" y="838080"/>
          <a:ext cx="926280" cy="333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Pacific NW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15</xdr:col>
      <xdr:colOff>49680</xdr:colOff>
      <xdr:row>29</xdr:row>
      <xdr:rowOff>19080</xdr:rowOff>
    </xdr:from>
    <xdr:to>
      <xdr:col>15</xdr:col>
      <xdr:colOff>429120</xdr:colOff>
      <xdr:row>29</xdr:row>
      <xdr:rowOff>162000</xdr:rowOff>
    </xdr:to>
    <xdr:sp>
      <xdr:nvSpPr>
        <xdr:cNvPr id="57" name="AutoShape 76"/>
        <xdr:cNvSpPr/>
      </xdr:nvSpPr>
      <xdr:spPr>
        <a:xfrm>
          <a:off x="10760400" y="4819680"/>
          <a:ext cx="379440" cy="142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538560</xdr:colOff>
      <xdr:row>22</xdr:row>
      <xdr:rowOff>18720</xdr:rowOff>
    </xdr:from>
    <xdr:to>
      <xdr:col>14</xdr:col>
      <xdr:colOff>402840</xdr:colOff>
      <xdr:row>25</xdr:row>
      <xdr:rowOff>95760</xdr:rowOff>
    </xdr:to>
    <xdr:sp>
      <xdr:nvSpPr>
        <xdr:cNvPr id="58" name="AutoShape 77"/>
        <xdr:cNvSpPr/>
      </xdr:nvSpPr>
      <xdr:spPr>
        <a:xfrm>
          <a:off x="9956880" y="3657240"/>
          <a:ext cx="502560" cy="58176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231120</xdr:colOff>
      <xdr:row>21</xdr:row>
      <xdr:rowOff>123840</xdr:rowOff>
    </xdr:from>
    <xdr:to>
      <xdr:col>16</xdr:col>
      <xdr:colOff>339840</xdr:colOff>
      <xdr:row>23</xdr:row>
      <xdr:rowOff>9720</xdr:rowOff>
    </xdr:to>
    <xdr:sp>
      <xdr:nvSpPr>
        <xdr:cNvPr id="59" name="AutoShape 78"/>
        <xdr:cNvSpPr/>
      </xdr:nvSpPr>
      <xdr:spPr>
        <a:xfrm>
          <a:off x="10287720" y="3591000"/>
          <a:ext cx="1400760" cy="228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Arial"/>
            </a:rPr>
            <a:t>CIG/PSCO Storage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483480</xdr:colOff>
      <xdr:row>10</xdr:row>
      <xdr:rowOff>66960</xdr:rowOff>
    </xdr:from>
    <xdr:to>
      <xdr:col>7</xdr:col>
      <xdr:colOff>20880</xdr:colOff>
      <xdr:row>18</xdr:row>
      <xdr:rowOff>66240</xdr:rowOff>
    </xdr:to>
    <xdr:sp>
      <xdr:nvSpPr>
        <xdr:cNvPr id="60" name="Line 81"/>
        <xdr:cNvSpPr/>
      </xdr:nvSpPr>
      <xdr:spPr>
        <a:xfrm flipH="1">
          <a:off x="5140440" y="1714680"/>
          <a:ext cx="262080" cy="1323360"/>
        </a:xfrm>
        <a:prstGeom prst="line">
          <a:avLst/>
        </a:prstGeom>
        <a:ln w="284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643680</xdr:colOff>
      <xdr:row>20</xdr:row>
      <xdr:rowOff>75600</xdr:rowOff>
    </xdr:from>
    <xdr:to>
      <xdr:col>4</xdr:col>
      <xdr:colOff>412560</xdr:colOff>
      <xdr:row>22</xdr:row>
      <xdr:rowOff>104040</xdr:rowOff>
    </xdr:to>
    <xdr:sp>
      <xdr:nvSpPr>
        <xdr:cNvPr id="61" name="Line 89"/>
        <xdr:cNvSpPr/>
      </xdr:nvSpPr>
      <xdr:spPr>
        <a:xfrm flipV="1">
          <a:off x="643680" y="3380760"/>
          <a:ext cx="3038040" cy="361800"/>
        </a:xfrm>
        <a:prstGeom prst="line">
          <a:avLst/>
        </a:prstGeom>
        <a:ln w="9360">
          <a:solidFill>
            <a:srgbClr val="00ff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9720</xdr:colOff>
      <xdr:row>43</xdr:row>
      <xdr:rowOff>86040</xdr:rowOff>
    </xdr:from>
    <xdr:to>
      <xdr:col>4</xdr:col>
      <xdr:colOff>211680</xdr:colOff>
      <xdr:row>44</xdr:row>
      <xdr:rowOff>76320</xdr:rowOff>
    </xdr:to>
    <xdr:sp>
      <xdr:nvSpPr>
        <xdr:cNvPr id="62" name="Oval 90"/>
        <xdr:cNvSpPr/>
      </xdr:nvSpPr>
      <xdr:spPr>
        <a:xfrm>
          <a:off x="3278880" y="7182000"/>
          <a:ext cx="201960" cy="15228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1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13.41"/>
    <col collapsed="false" customWidth="true" hidden="false" outlineLevel="0" max="3" min="3" style="0" width="10.85"/>
    <col collapsed="false" customWidth="true" hidden="false" outlineLevel="0" max="4" min="4" style="0" width="9.41"/>
    <col collapsed="false" customWidth="true" hidden="false" outlineLevel="0" max="5" min="5" style="0" width="9.7"/>
    <col collapsed="false" customWidth="true" hidden="false" outlineLevel="0" max="6" min="6" style="0" width="9.99"/>
    <col collapsed="false" customWidth="true" hidden="false" outlineLevel="0" max="7" min="7" style="0" width="10.28"/>
    <col collapsed="false" customWidth="true" hidden="false" outlineLevel="0" max="8" min="8" style="0" width="8.7"/>
    <col collapsed="false" customWidth="true" hidden="false" outlineLevel="0" max="12" min="12" style="0" width="9.99"/>
    <col collapsed="false" customWidth="true" hidden="false" outlineLevel="0" max="13" min="13" style="0" width="11.42"/>
    <col collapsed="false" customWidth="true" hidden="false" outlineLevel="0" max="15" min="15" style="0" width="9.28"/>
  </cols>
  <sheetData>
    <row r="1" customFormat="false" ht="13.5" hidden="false" customHeight="false" outlineLevel="0" collapsed="false">
      <c r="A1" s="1" t="n">
        <v>37167.5356134259</v>
      </c>
      <c r="H1" s="2" t="s">
        <v>0</v>
      </c>
      <c r="I1" s="3"/>
    </row>
    <row r="2" customFormat="false" ht="13.5" hidden="false" customHeight="false" outlineLevel="0" collapsed="false">
      <c r="B2" s="4"/>
      <c r="H2" s="5" t="s">
        <v>1</v>
      </c>
      <c r="I2" s="6" t="n">
        <f aca="false">+C74</f>
        <v>100000</v>
      </c>
      <c r="M2" s="2" t="s">
        <v>2</v>
      </c>
      <c r="N2" s="3"/>
    </row>
    <row r="3" customFormat="false" ht="12.75" hidden="false" customHeight="false" outlineLevel="0" collapsed="false">
      <c r="B3" s="4"/>
      <c r="H3" s="5" t="s">
        <v>3</v>
      </c>
      <c r="I3" s="6" t="n">
        <f aca="false">+C75</f>
        <v>100000</v>
      </c>
      <c r="M3" s="5" t="s">
        <v>1</v>
      </c>
      <c r="N3" s="6" t="n">
        <f aca="false">+C92+C95</f>
        <v>265000</v>
      </c>
    </row>
    <row r="4" customFormat="false" ht="12.75" hidden="false" customHeight="false" outlineLevel="0" collapsed="false">
      <c r="B4" s="4"/>
      <c r="H4" s="5" t="s">
        <v>4</v>
      </c>
      <c r="I4" s="6" t="n">
        <f aca="false">+C76</f>
        <v>100000</v>
      </c>
      <c r="M4" s="5" t="s">
        <v>5</v>
      </c>
      <c r="N4" s="6" t="n">
        <f aca="false">+C93+C96</f>
        <v>210001</v>
      </c>
    </row>
    <row r="5" customFormat="false" ht="12.75" hidden="false" customHeight="false" outlineLevel="0" collapsed="false">
      <c r="B5" s="4"/>
      <c r="M5" s="5" t="s">
        <v>6</v>
      </c>
      <c r="N5" s="6" t="n">
        <f aca="false">+C94+C97</f>
        <v>218746</v>
      </c>
    </row>
    <row r="6" customFormat="false" ht="13.5" hidden="false" customHeight="false" outlineLevel="0" collapsed="false">
      <c r="B6" s="4"/>
      <c r="D6" s="2" t="s">
        <v>7</v>
      </c>
      <c r="E6" s="3"/>
    </row>
    <row r="7" customFormat="false" ht="12.75" hidden="false" customHeight="false" outlineLevel="0" collapsed="false">
      <c r="B7" s="4"/>
      <c r="D7" s="5" t="s">
        <v>1</v>
      </c>
      <c r="E7" s="6" t="n">
        <f aca="false">+C71</f>
        <v>474000</v>
      </c>
    </row>
    <row r="8" customFormat="false" ht="12.75" hidden="false" customHeight="false" outlineLevel="0" collapsed="false">
      <c r="B8" s="4"/>
      <c r="D8" s="5" t="s">
        <v>3</v>
      </c>
      <c r="E8" s="6" t="n">
        <f aca="false">+C72</f>
        <v>-321451</v>
      </c>
    </row>
    <row r="9" customFormat="false" ht="12.75" hidden="false" customHeight="false" outlineLevel="0" collapsed="false">
      <c r="B9" s="4"/>
      <c r="D9" s="5" t="s">
        <v>4</v>
      </c>
      <c r="E9" s="6" t="n">
        <f aca="false">+C73</f>
        <v>-349045</v>
      </c>
    </row>
    <row r="11" customFormat="false" ht="13.5" hidden="false" customHeight="false" outlineLevel="0" collapsed="false">
      <c r="K11" s="2" t="s">
        <v>8</v>
      </c>
      <c r="L11" s="3"/>
    </row>
    <row r="12" customFormat="false" ht="13.5" hidden="false" customHeight="false" outlineLevel="0" collapsed="false">
      <c r="B12" s="2" t="s">
        <v>9</v>
      </c>
      <c r="C12" s="3"/>
      <c r="F12" s="2" t="s">
        <v>10</v>
      </c>
      <c r="G12" s="3"/>
      <c r="H12" s="2" t="s">
        <v>11</v>
      </c>
      <c r="I12" s="3"/>
      <c r="K12" s="5" t="s">
        <v>1</v>
      </c>
      <c r="L12" s="6" t="n">
        <f aca="false">+C86+C89</f>
        <v>104000</v>
      </c>
      <c r="N12" s="2" t="s">
        <v>12</v>
      </c>
      <c r="O12" s="3"/>
    </row>
    <row r="13" customFormat="false" ht="12.75" hidden="false" customHeight="false" outlineLevel="0" collapsed="false">
      <c r="B13" s="5" t="s">
        <v>1</v>
      </c>
      <c r="C13" s="6" t="n">
        <f aca="false">+C68</f>
        <v>986142</v>
      </c>
      <c r="F13" s="5" t="s">
        <v>1</v>
      </c>
      <c r="G13" s="6" t="e">
        <f aca="false">+C77+C80</f>
        <v>#VALUE!</v>
      </c>
      <c r="H13" s="5" t="s">
        <v>1</v>
      </c>
      <c r="I13" s="6" t="n">
        <f aca="false">+C83</f>
        <v>270000</v>
      </c>
      <c r="K13" s="5" t="s">
        <v>3</v>
      </c>
      <c r="L13" s="6" t="n">
        <f aca="false">+C87+C90</f>
        <v>97000</v>
      </c>
      <c r="N13" s="5" t="s">
        <v>1</v>
      </c>
      <c r="O13" s="6" t="n">
        <f aca="false">+C98</f>
        <v>457000</v>
      </c>
    </row>
    <row r="14" customFormat="false" ht="12.75" hidden="false" customHeight="false" outlineLevel="0" collapsed="false">
      <c r="B14" s="5" t="s">
        <v>3</v>
      </c>
      <c r="C14" s="6" t="n">
        <f aca="false">+C69</f>
        <v>677627</v>
      </c>
      <c r="F14" s="5" t="s">
        <v>3</v>
      </c>
      <c r="G14" s="6" t="e">
        <f aca="false">+C78+C82</f>
        <v>#VALUE!</v>
      </c>
      <c r="H14" s="5" t="s">
        <v>3</v>
      </c>
      <c r="I14" s="6" t="n">
        <f aca="false">+C84</f>
        <v>97000</v>
      </c>
      <c r="K14" s="5" t="s">
        <v>4</v>
      </c>
      <c r="L14" s="6" t="n">
        <f aca="false">+C88+C91</f>
        <v>104000</v>
      </c>
      <c r="N14" s="5" t="s">
        <v>3</v>
      </c>
      <c r="O14" s="6" t="n">
        <f aca="false">+C99</f>
        <v>438000</v>
      </c>
    </row>
    <row r="15" customFormat="false" ht="12.75" hidden="false" customHeight="false" outlineLevel="0" collapsed="false">
      <c r="B15" s="5" t="s">
        <v>4</v>
      </c>
      <c r="C15" s="6" t="n">
        <f aca="false">+C70</f>
        <v>599618</v>
      </c>
      <c r="F15" s="5" t="s">
        <v>4</v>
      </c>
      <c r="G15" s="6" t="e">
        <f aca="false">+C79+C82</f>
        <v>#VALUE!</v>
      </c>
      <c r="H15" s="5" t="s">
        <v>4</v>
      </c>
      <c r="I15" s="6" t="n">
        <f aca="false">+C85</f>
        <v>96000</v>
      </c>
      <c r="N15" s="5" t="s">
        <v>4</v>
      </c>
      <c r="O15" s="6" t="n">
        <f aca="false">+C100</f>
        <v>448000</v>
      </c>
    </row>
    <row r="17" customFormat="false" ht="13.5" hidden="false" customHeight="false" outlineLevel="0" collapsed="false">
      <c r="A17" s="2" t="s">
        <v>13</v>
      </c>
      <c r="B17" s="3"/>
      <c r="O17" s="2" t="s">
        <v>14</v>
      </c>
      <c r="P17" s="3"/>
    </row>
    <row r="18" customFormat="false" ht="12.75" hidden="false" customHeight="false" outlineLevel="0" collapsed="false">
      <c r="A18" s="5" t="s">
        <v>3</v>
      </c>
      <c r="B18" s="6" t="n">
        <f aca="false">+C102</f>
        <v>240365</v>
      </c>
      <c r="O18" s="5" t="s">
        <v>1</v>
      </c>
      <c r="P18" s="6" t="n">
        <f aca="false">+C128</f>
        <v>121000</v>
      </c>
    </row>
    <row r="19" customFormat="false" ht="12.75" hidden="false" customHeight="false" outlineLevel="0" collapsed="false">
      <c r="A19" s="5" t="s">
        <v>4</v>
      </c>
      <c r="B19" s="6" t="n">
        <f aca="false">+C103</f>
        <v>0</v>
      </c>
      <c r="O19" s="5" t="s">
        <v>5</v>
      </c>
      <c r="P19" s="6" t="n">
        <f aca="false">+C129</f>
        <v>119341</v>
      </c>
    </row>
    <row r="20" customFormat="false" ht="13.5" hidden="false" customHeight="false" outlineLevel="0" collapsed="false">
      <c r="A20" s="7"/>
      <c r="B20" s="8"/>
      <c r="H20" s="2" t="s">
        <v>15</v>
      </c>
      <c r="I20" s="3"/>
      <c r="O20" s="5" t="s">
        <v>6</v>
      </c>
      <c r="P20" s="6" t="n">
        <f aca="false">+C130</f>
        <v>119340</v>
      </c>
    </row>
    <row r="21" customFormat="false" ht="12.75" hidden="false" customHeight="false" outlineLevel="0" collapsed="false">
      <c r="H21" s="5" t="s">
        <v>1</v>
      </c>
      <c r="I21" s="6" t="n">
        <f aca="false">+C107</f>
        <v>225000</v>
      </c>
    </row>
    <row r="22" customFormat="false" ht="13.5" hidden="false" customHeight="false" outlineLevel="0" collapsed="false">
      <c r="H22" s="5" t="s">
        <v>3</v>
      </c>
      <c r="I22" s="6" t="n">
        <f aca="false">+C108</f>
        <v>139000</v>
      </c>
      <c r="R22" s="2" t="s">
        <v>16</v>
      </c>
      <c r="S22" s="3"/>
    </row>
    <row r="23" customFormat="false" ht="13.5" hidden="false" customHeight="false" outlineLevel="0" collapsed="false">
      <c r="A23" s="2" t="s">
        <v>17</v>
      </c>
      <c r="B23" s="3"/>
      <c r="H23" s="5" t="s">
        <v>4</v>
      </c>
      <c r="I23" s="6" t="n">
        <f aca="false">+C109</f>
        <v>151000</v>
      </c>
      <c r="R23" s="5" t="s">
        <v>1</v>
      </c>
      <c r="S23" s="6" t="n">
        <f aca="false">+C131</f>
        <v>539000</v>
      </c>
    </row>
    <row r="24" customFormat="false" ht="12.75" hidden="false" customHeight="false" outlineLevel="0" collapsed="false">
      <c r="A24" s="5" t="s">
        <v>3</v>
      </c>
      <c r="B24" s="6" t="n">
        <f aca="false">+C105</f>
        <v>220774</v>
      </c>
      <c r="R24" s="5" t="s">
        <v>5</v>
      </c>
      <c r="S24" s="6" t="n">
        <f aca="false">+C132</f>
        <v>538500</v>
      </c>
    </row>
    <row r="25" customFormat="false" ht="13.5" hidden="false" customHeight="false" outlineLevel="0" collapsed="false">
      <c r="A25" s="5" t="s">
        <v>4</v>
      </c>
      <c r="B25" s="6" t="n">
        <f aca="false">+C106</f>
        <v>258131</v>
      </c>
      <c r="P25" s="2" t="s">
        <v>18</v>
      </c>
      <c r="Q25" s="3"/>
      <c r="R25" s="5" t="s">
        <v>6</v>
      </c>
      <c r="S25" s="6" t="n">
        <f aca="false">+C133</f>
        <v>539000</v>
      </c>
    </row>
    <row r="26" customFormat="false" ht="12.75" hidden="false" customHeight="false" outlineLevel="0" collapsed="false">
      <c r="P26" s="5" t="s">
        <v>5</v>
      </c>
      <c r="Q26" s="6" t="n">
        <f aca="false">+C135</f>
        <v>0</v>
      </c>
    </row>
    <row r="27" customFormat="false" ht="13.5" hidden="false" customHeight="false" outlineLevel="0" collapsed="false">
      <c r="G27" s="2" t="s">
        <v>19</v>
      </c>
      <c r="H27" s="3"/>
      <c r="P27" s="5" t="s">
        <v>6</v>
      </c>
      <c r="Q27" s="6" t="n">
        <f aca="false">+C136</f>
        <v>0</v>
      </c>
    </row>
    <row r="28" customFormat="false" ht="12.75" hidden="false" customHeight="false" outlineLevel="0" collapsed="false">
      <c r="G28" s="5" t="s">
        <v>1</v>
      </c>
      <c r="H28" s="6" t="n">
        <f aca="false">+C110</f>
        <v>395000</v>
      </c>
    </row>
    <row r="29" customFormat="false" ht="12.75" hidden="false" customHeight="false" outlineLevel="0" collapsed="false">
      <c r="G29" s="5" t="s">
        <v>3</v>
      </c>
      <c r="H29" s="6" t="n">
        <f aca="false">+C111</f>
        <v>143022</v>
      </c>
    </row>
    <row r="30" customFormat="false" ht="12.75" hidden="false" customHeight="false" outlineLevel="0" collapsed="false">
      <c r="G30" s="5" t="s">
        <v>4</v>
      </c>
      <c r="H30" s="6" t="n">
        <f aca="false">+C112</f>
        <v>108823</v>
      </c>
    </row>
    <row r="31" customFormat="false" ht="13.5" hidden="false" customHeight="false" outlineLevel="0" collapsed="false">
      <c r="Q31" s="2" t="s">
        <v>20</v>
      </c>
      <c r="R31" s="3"/>
    </row>
    <row r="32" customFormat="false" ht="12.75" hidden="false" customHeight="false" outlineLevel="0" collapsed="false">
      <c r="Q32" s="5" t="s">
        <v>1</v>
      </c>
      <c r="R32" s="6" t="n">
        <f aca="false">+C137</f>
        <v>315000</v>
      </c>
    </row>
    <row r="33" customFormat="false" ht="12.75" hidden="false" customHeight="false" outlineLevel="0" collapsed="false">
      <c r="Q33" s="5" t="s">
        <v>5</v>
      </c>
      <c r="R33" s="6" t="n">
        <f aca="false">+C138</f>
        <v>315000</v>
      </c>
    </row>
    <row r="34" customFormat="false" ht="13.5" hidden="false" customHeight="false" outlineLevel="0" collapsed="false">
      <c r="A34" s="2" t="s">
        <v>21</v>
      </c>
      <c r="B34" s="3"/>
      <c r="Q34" s="5" t="s">
        <v>6</v>
      </c>
      <c r="R34" s="6" t="n">
        <f aca="false">+C139</f>
        <v>315000</v>
      </c>
    </row>
    <row r="35" customFormat="false" ht="12.75" hidden="false" customHeight="false" outlineLevel="0" collapsed="false">
      <c r="A35" s="5" t="s">
        <v>1</v>
      </c>
      <c r="B35" s="6" t="n">
        <f aca="false">+C113</f>
        <v>1114009</v>
      </c>
    </row>
    <row r="36" customFormat="false" ht="12.75" hidden="false" customHeight="false" outlineLevel="0" collapsed="false">
      <c r="A36" s="5" t="s">
        <v>3</v>
      </c>
      <c r="B36" s="6" t="n">
        <f aca="false">+C114</f>
        <v>745749</v>
      </c>
    </row>
    <row r="37" customFormat="false" ht="12.75" hidden="false" customHeight="false" outlineLevel="0" collapsed="false">
      <c r="A37" s="5" t="s">
        <v>4</v>
      </c>
      <c r="B37" s="6" t="n">
        <f aca="false">+C115</f>
        <v>736667</v>
      </c>
    </row>
    <row r="39" customFormat="false" ht="13.5" hidden="false" customHeight="false" outlineLevel="0" collapsed="false">
      <c r="A39" s="2" t="s">
        <v>22</v>
      </c>
      <c r="B39" s="3"/>
    </row>
    <row r="40" customFormat="false" ht="12.75" hidden="false" customHeight="false" outlineLevel="0" collapsed="false">
      <c r="A40" s="5" t="s">
        <v>1</v>
      </c>
      <c r="B40" s="6" t="n">
        <f aca="false">+C116</f>
        <v>893194</v>
      </c>
    </row>
    <row r="41" customFormat="false" ht="12.75" hidden="false" customHeight="false" outlineLevel="0" collapsed="false">
      <c r="A41" s="5" t="s">
        <v>3</v>
      </c>
      <c r="B41" s="6" t="n">
        <f aca="false">+C117</f>
        <v>196491</v>
      </c>
    </row>
    <row r="42" customFormat="false" ht="12.75" hidden="false" customHeight="false" outlineLevel="0" collapsed="false">
      <c r="A42" s="5" t="s">
        <v>4</v>
      </c>
      <c r="B42" s="6" t="n">
        <f aca="false">+C118</f>
        <v>192806</v>
      </c>
    </row>
    <row r="44" customFormat="false" ht="12.75" hidden="false" customHeight="false" outlineLevel="0" collapsed="false">
      <c r="D44" s="9" t="s">
        <v>23</v>
      </c>
    </row>
    <row r="45" customFormat="false" ht="13.5" hidden="false" customHeight="false" outlineLevel="0" collapsed="false">
      <c r="C45" s="2" t="s">
        <v>23</v>
      </c>
      <c r="D45" s="3"/>
    </row>
    <row r="46" customFormat="false" ht="12.75" hidden="false" customHeight="false" outlineLevel="0" collapsed="false">
      <c r="C46" s="5" t="s">
        <v>3</v>
      </c>
      <c r="D46" s="6" t="n">
        <f aca="false">+C120</f>
        <v>182010</v>
      </c>
    </row>
    <row r="47" customFormat="false" ht="12.75" hidden="false" customHeight="false" outlineLevel="0" collapsed="false">
      <c r="C47" s="5" t="s">
        <v>4</v>
      </c>
      <c r="D47" s="6" t="n">
        <f aca="false">+C121</f>
        <v>147010</v>
      </c>
    </row>
    <row r="50" customFormat="false" ht="13.5" hidden="false" customHeight="false" outlineLevel="0" collapsed="false">
      <c r="B50" s="2" t="s">
        <v>24</v>
      </c>
      <c r="C50" s="3"/>
      <c r="F50" s="2" t="s">
        <v>25</v>
      </c>
      <c r="G50" s="3"/>
    </row>
    <row r="51" customFormat="false" ht="12.75" hidden="false" customHeight="false" outlineLevel="0" collapsed="false">
      <c r="B51" s="5" t="s">
        <v>1</v>
      </c>
      <c r="C51" s="6" t="n">
        <f aca="false">+C122</f>
        <v>2810000</v>
      </c>
      <c r="F51" s="5" t="s">
        <v>1</v>
      </c>
      <c r="G51" s="6" t="n">
        <f aca="false">+C125</f>
        <v>1209400</v>
      </c>
    </row>
    <row r="52" customFormat="false" ht="12.75" hidden="false" customHeight="false" outlineLevel="0" collapsed="false">
      <c r="B52" s="5" t="s">
        <v>5</v>
      </c>
      <c r="C52" s="6" t="n">
        <f aca="false">+C123</f>
        <v>2715066</v>
      </c>
      <c r="F52" s="5" t="s">
        <v>5</v>
      </c>
      <c r="G52" s="6" t="n">
        <f aca="false">+C126</f>
        <v>179102</v>
      </c>
    </row>
    <row r="53" customFormat="false" ht="13.5" hidden="false" customHeight="false" outlineLevel="0" collapsed="false">
      <c r="B53" s="5" t="s">
        <v>6</v>
      </c>
      <c r="C53" s="6" t="n">
        <f aca="false">+C124</f>
        <v>2651735</v>
      </c>
      <c r="D53" s="2" t="s">
        <v>26</v>
      </c>
      <c r="E53" s="3"/>
      <c r="F53" s="5" t="s">
        <v>6</v>
      </c>
      <c r="G53" s="6" t="n">
        <f aca="false">+C127</f>
        <v>208458</v>
      </c>
    </row>
    <row r="54" customFormat="false" ht="12.75" hidden="false" customHeight="false" outlineLevel="0" collapsed="false">
      <c r="D54" s="5" t="s">
        <v>1</v>
      </c>
      <c r="E54" s="6" t="n">
        <f aca="false">+C143-C146+C149+C152+C155</f>
        <v>510000</v>
      </c>
    </row>
    <row r="55" customFormat="false" ht="12.75" hidden="false" customHeight="false" outlineLevel="0" collapsed="false">
      <c r="D55" s="5" t="s">
        <v>5</v>
      </c>
      <c r="E55" s="6" t="n">
        <f aca="false">+C144-C147+C150+C153+C156</f>
        <v>1428853</v>
      </c>
    </row>
    <row r="56" customFormat="false" ht="12.75" hidden="false" customHeight="false" outlineLevel="0" collapsed="false">
      <c r="D56" s="5" t="s">
        <v>6</v>
      </c>
      <c r="E56" s="6" t="n">
        <f aca="false">+C145-C148+C151+C154+C157</f>
        <v>1366762</v>
      </c>
    </row>
    <row r="66" customFormat="false" ht="11.25" hidden="false" customHeight="true" outlineLevel="0" collapsed="false"/>
    <row r="67" customFormat="false" ht="15" hidden="false" customHeight="true" outlineLevel="0" collapsed="false">
      <c r="B67" s="10" t="s">
        <v>27</v>
      </c>
      <c r="C67" s="11" t="s">
        <v>28</v>
      </c>
      <c r="D67" s="11" t="s">
        <v>29</v>
      </c>
      <c r="E67" s="11" t="s">
        <v>30</v>
      </c>
      <c r="F67" s="11" t="s">
        <v>31</v>
      </c>
      <c r="G67" s="11" t="s">
        <v>32</v>
      </c>
      <c r="H67" s="11" t="s">
        <v>33</v>
      </c>
      <c r="I67" s="12" t="s">
        <v>34</v>
      </c>
      <c r="J67" s="12" t="s">
        <v>35</v>
      </c>
      <c r="K67" s="11" t="s">
        <v>36</v>
      </c>
      <c r="L67" s="11" t="s">
        <v>37</v>
      </c>
      <c r="M67" s="11" t="s">
        <v>38</v>
      </c>
      <c r="N67" s="13"/>
    </row>
    <row r="68" customFormat="false" ht="13.5" hidden="false" customHeight="false" outlineLevel="0" collapsed="false">
      <c r="B68" s="14" t="s">
        <v>9</v>
      </c>
      <c r="C68" s="15" t="n">
        <v>986142</v>
      </c>
      <c r="D68" s="16" t="s">
        <v>1</v>
      </c>
      <c r="E68" s="17" t="s">
        <v>39</v>
      </c>
      <c r="F68" s="17" t="s">
        <v>40</v>
      </c>
      <c r="G68" s="17" t="s">
        <v>41</v>
      </c>
      <c r="H68" s="18" t="str">
        <f aca="false">I68&amp;J68</f>
        <v>D7</v>
      </c>
      <c r="I68" s="17" t="s">
        <v>42</v>
      </c>
      <c r="J68" s="17" t="n">
        <v>7</v>
      </c>
      <c r="K68" s="17" t="s">
        <v>43</v>
      </c>
      <c r="L68" s="17" t="s">
        <v>44</v>
      </c>
      <c r="M68" s="18" t="str">
        <f aca="false">IF(L68="","",L68&amp;J68)</f>
        <v>C7</v>
      </c>
      <c r="N68" s="19"/>
    </row>
    <row r="69" customFormat="false" ht="12.75" hidden="false" customHeight="false" outlineLevel="0" collapsed="false">
      <c r="B69" s="16"/>
      <c r="C69" s="15" t="n">
        <v>677627</v>
      </c>
      <c r="D69" s="16" t="s">
        <v>3</v>
      </c>
      <c r="E69" s="17" t="s">
        <v>39</v>
      </c>
      <c r="F69" s="17" t="s">
        <v>40</v>
      </c>
      <c r="G69" s="17" t="s">
        <v>41</v>
      </c>
      <c r="H69" s="18" t="str">
        <f aca="false">I69&amp;J69</f>
        <v>U7</v>
      </c>
      <c r="I69" s="17" t="s">
        <v>45</v>
      </c>
      <c r="J69" s="17" t="n">
        <v>7</v>
      </c>
      <c r="K69" s="17" t="s">
        <v>43</v>
      </c>
      <c r="L69" s="17" t="s">
        <v>44</v>
      </c>
      <c r="M69" s="18" t="str">
        <f aca="false">IF(L69="","",L69&amp;J69)</f>
        <v>C7</v>
      </c>
      <c r="N69" s="19"/>
    </row>
    <row r="70" customFormat="false" ht="12.75" hidden="false" customHeight="false" outlineLevel="0" collapsed="false">
      <c r="B70" s="16"/>
      <c r="C70" s="15" t="n">
        <v>599618</v>
      </c>
      <c r="D70" s="16" t="s">
        <v>4</v>
      </c>
      <c r="E70" s="17" t="s">
        <v>39</v>
      </c>
      <c r="F70" s="17" t="s">
        <v>40</v>
      </c>
      <c r="G70" s="17" t="s">
        <v>41</v>
      </c>
      <c r="H70" s="18" t="str">
        <f aca="false">I70&amp;J70</f>
        <v>F7</v>
      </c>
      <c r="I70" s="17" t="s">
        <v>46</v>
      </c>
      <c r="J70" s="17" t="n">
        <v>7</v>
      </c>
      <c r="K70" s="17" t="s">
        <v>43</v>
      </c>
      <c r="L70" s="17" t="s">
        <v>44</v>
      </c>
      <c r="M70" s="18" t="str">
        <f aca="false">IF(L70="","",L70&amp;J70)</f>
        <v>C7</v>
      </c>
      <c r="N70" s="19"/>
    </row>
    <row r="71" customFormat="false" ht="13.5" hidden="false" customHeight="false" outlineLevel="0" collapsed="false">
      <c r="B71" s="14" t="s">
        <v>7</v>
      </c>
      <c r="C71" s="15" t="n">
        <v>474000</v>
      </c>
      <c r="D71" s="16" t="s">
        <v>1</v>
      </c>
      <c r="E71" s="17" t="s">
        <v>39</v>
      </c>
      <c r="F71" s="17" t="s">
        <v>47</v>
      </c>
      <c r="G71" s="17" t="s">
        <v>41</v>
      </c>
      <c r="H71" s="18" t="str">
        <f aca="false">I71&amp;J71</f>
        <v>C11</v>
      </c>
      <c r="I71" s="17" t="s">
        <v>44</v>
      </c>
      <c r="J71" s="17" t="n">
        <v>11</v>
      </c>
      <c r="K71" s="17" t="s">
        <v>7</v>
      </c>
      <c r="L71" s="17" t="s">
        <v>48</v>
      </c>
      <c r="M71" s="18" t="str">
        <f aca="false">IF(L71="","",L71&amp;J71)</f>
        <v>B11</v>
      </c>
      <c r="N71" s="19"/>
    </row>
    <row r="72" customFormat="false" ht="12.75" hidden="false" customHeight="false" outlineLevel="0" collapsed="false">
      <c r="B72" s="16"/>
      <c r="C72" s="15" t="n">
        <v>-321451</v>
      </c>
      <c r="D72" s="16" t="s">
        <v>3</v>
      </c>
      <c r="E72" s="17" t="s">
        <v>39</v>
      </c>
      <c r="F72" s="17" t="s">
        <v>47</v>
      </c>
      <c r="G72" s="17" t="s">
        <v>41</v>
      </c>
      <c r="H72" s="18" t="str">
        <f aca="false">I72&amp;J72</f>
        <v>T11</v>
      </c>
      <c r="I72" s="17" t="s">
        <v>49</v>
      </c>
      <c r="J72" s="17" t="n">
        <v>11</v>
      </c>
      <c r="K72" s="17" t="s">
        <v>7</v>
      </c>
      <c r="L72" s="17" t="s">
        <v>48</v>
      </c>
      <c r="M72" s="18" t="str">
        <f aca="false">IF(L72="","",L72&amp;J72)</f>
        <v>B11</v>
      </c>
      <c r="N72" s="19"/>
    </row>
    <row r="73" customFormat="false" ht="12.75" hidden="false" customHeight="false" outlineLevel="0" collapsed="false">
      <c r="B73" s="16"/>
      <c r="C73" s="15" t="n">
        <v>-349045</v>
      </c>
      <c r="D73" s="16" t="s">
        <v>4</v>
      </c>
      <c r="E73" s="17" t="s">
        <v>39</v>
      </c>
      <c r="F73" s="17" t="s">
        <v>47</v>
      </c>
      <c r="G73" s="17" t="s">
        <v>41</v>
      </c>
      <c r="H73" s="18" t="str">
        <f aca="false">I73&amp;J73</f>
        <v>E11</v>
      </c>
      <c r="I73" s="17" t="s">
        <v>50</v>
      </c>
      <c r="J73" s="17" t="n">
        <v>11</v>
      </c>
      <c r="K73" s="17" t="s">
        <v>7</v>
      </c>
      <c r="L73" s="17" t="s">
        <v>48</v>
      </c>
      <c r="M73" s="18" t="str">
        <f aca="false">IF(L73="","",L73&amp;J73)</f>
        <v>B11</v>
      </c>
      <c r="N73" s="19"/>
    </row>
    <row r="74" customFormat="false" ht="13.5" hidden="false" customHeight="false" outlineLevel="0" collapsed="false">
      <c r="B74" s="14" t="s">
        <v>0</v>
      </c>
      <c r="C74" s="15" t="n">
        <v>100000</v>
      </c>
      <c r="D74" s="16" t="s">
        <v>1</v>
      </c>
      <c r="E74" s="17" t="s">
        <v>39</v>
      </c>
      <c r="F74" s="17" t="s">
        <v>40</v>
      </c>
      <c r="G74" s="17" t="s">
        <v>41</v>
      </c>
      <c r="H74" s="18" t="str">
        <f aca="false">I74&amp;J74</f>
        <v>D44</v>
      </c>
      <c r="I74" s="17" t="s">
        <v>42</v>
      </c>
      <c r="J74" s="17" t="n">
        <v>44</v>
      </c>
      <c r="K74" s="17" t="s">
        <v>0</v>
      </c>
      <c r="L74" s="17" t="s">
        <v>44</v>
      </c>
      <c r="M74" s="18" t="str">
        <f aca="false">IF(L74="","",L74&amp;J74)</f>
        <v>C44</v>
      </c>
      <c r="N74" s="19"/>
    </row>
    <row r="75" customFormat="false" ht="12.75" hidden="false" customHeight="false" outlineLevel="0" collapsed="false">
      <c r="B75" s="16"/>
      <c r="C75" s="15" t="n">
        <v>100000</v>
      </c>
      <c r="D75" s="16" t="s">
        <v>3</v>
      </c>
      <c r="E75" s="17" t="s">
        <v>39</v>
      </c>
      <c r="F75" s="17" t="s">
        <v>40</v>
      </c>
      <c r="G75" s="17" t="s">
        <v>41</v>
      </c>
      <c r="H75" s="18" t="str">
        <f aca="false">I75&amp;J75</f>
        <v>U44</v>
      </c>
      <c r="I75" s="17" t="s">
        <v>45</v>
      </c>
      <c r="J75" s="17" t="n">
        <v>44</v>
      </c>
      <c r="K75" s="17" t="s">
        <v>0</v>
      </c>
      <c r="L75" s="17" t="s">
        <v>44</v>
      </c>
      <c r="M75" s="18" t="str">
        <f aca="false">IF(L75="","",L75&amp;J75)</f>
        <v>C44</v>
      </c>
      <c r="N75" s="19"/>
    </row>
    <row r="76" customFormat="false" ht="12.75" hidden="false" customHeight="false" outlineLevel="0" collapsed="false">
      <c r="B76" s="16"/>
      <c r="C76" s="15" t="n">
        <v>100000</v>
      </c>
      <c r="D76" s="16" t="s">
        <v>4</v>
      </c>
      <c r="E76" s="17" t="s">
        <v>39</v>
      </c>
      <c r="F76" s="17" t="s">
        <v>40</v>
      </c>
      <c r="G76" s="17" t="s">
        <v>41</v>
      </c>
      <c r="H76" s="18" t="str">
        <f aca="false">I76&amp;J76</f>
        <v>F44</v>
      </c>
      <c r="I76" s="17" t="s">
        <v>46</v>
      </c>
      <c r="J76" s="17" t="n">
        <v>44</v>
      </c>
      <c r="K76" s="17" t="s">
        <v>0</v>
      </c>
      <c r="L76" s="17" t="s">
        <v>44</v>
      </c>
      <c r="M76" s="18" t="str">
        <f aca="false">IF(L76="","",L76&amp;J76)</f>
        <v>C44</v>
      </c>
      <c r="N76" s="19"/>
    </row>
    <row r="77" customFormat="false" ht="13.5" hidden="false" customHeight="false" outlineLevel="0" collapsed="false">
      <c r="B77" s="14" t="s">
        <v>51</v>
      </c>
      <c r="C77" s="15" t="s">
        <v>52</v>
      </c>
      <c r="D77" s="16" t="s">
        <v>1</v>
      </c>
      <c r="E77" s="17" t="s">
        <v>39</v>
      </c>
      <c r="F77" s="17" t="s">
        <v>53</v>
      </c>
      <c r="G77" s="17" t="s">
        <v>41</v>
      </c>
      <c r="H77" s="18" t="str">
        <f aca="false">I77&amp;J77</f>
        <v>C8</v>
      </c>
      <c r="I77" s="17" t="s">
        <v>44</v>
      </c>
      <c r="J77" s="17" t="n">
        <v>8</v>
      </c>
      <c r="K77" s="17" t="s">
        <v>54</v>
      </c>
      <c r="L77" s="17" t="s">
        <v>48</v>
      </c>
      <c r="M77" s="18" t="str">
        <f aca="false">IF(L77="","",L77&amp;J77)</f>
        <v>B8</v>
      </c>
      <c r="N77" s="19"/>
    </row>
    <row r="78" customFormat="false" ht="12.75" hidden="false" customHeight="false" outlineLevel="0" collapsed="false">
      <c r="B78" s="16"/>
      <c r="C78" s="15" t="n">
        <v>0</v>
      </c>
      <c r="D78" s="16" t="s">
        <v>3</v>
      </c>
      <c r="E78" s="17" t="s">
        <v>39</v>
      </c>
      <c r="F78" s="17" t="s">
        <v>53</v>
      </c>
      <c r="G78" s="17" t="s">
        <v>41</v>
      </c>
      <c r="H78" s="18" t="str">
        <f aca="false">I78&amp;J78</f>
        <v>O8</v>
      </c>
      <c r="I78" s="17" t="s">
        <v>55</v>
      </c>
      <c r="J78" s="17" t="n">
        <v>8</v>
      </c>
      <c r="K78" s="17" t="s">
        <v>54</v>
      </c>
      <c r="L78" s="17" t="s">
        <v>48</v>
      </c>
      <c r="M78" s="18" t="str">
        <f aca="false">IF(L78="","",L78&amp;J78)</f>
        <v>B8</v>
      </c>
      <c r="N78" s="19"/>
    </row>
    <row r="79" customFormat="false" ht="12.75" hidden="false" customHeight="false" outlineLevel="0" collapsed="false">
      <c r="B79" s="16"/>
      <c r="C79" s="15" t="s">
        <v>52</v>
      </c>
      <c r="D79" s="16" t="s">
        <v>4</v>
      </c>
      <c r="E79" s="17" t="s">
        <v>39</v>
      </c>
      <c r="F79" s="17" t="s">
        <v>53</v>
      </c>
      <c r="G79" s="17" t="s">
        <v>41</v>
      </c>
      <c r="H79" s="18" t="str">
        <f aca="false">I79&amp;J79</f>
        <v>E8</v>
      </c>
      <c r="I79" s="17" t="s">
        <v>50</v>
      </c>
      <c r="J79" s="17" t="n">
        <v>8</v>
      </c>
      <c r="K79" s="17" t="s">
        <v>54</v>
      </c>
      <c r="L79" s="17" t="s">
        <v>48</v>
      </c>
      <c r="M79" s="18" t="str">
        <f aca="false">IF(L79="","",L79&amp;J79)</f>
        <v>B8</v>
      </c>
      <c r="N79" s="19"/>
    </row>
    <row r="80" customFormat="false" ht="13.5" hidden="false" customHeight="false" outlineLevel="0" collapsed="false">
      <c r="B80" s="14" t="s">
        <v>56</v>
      </c>
      <c r="C80" s="15" t="s">
        <v>52</v>
      </c>
      <c r="D80" s="16" t="s">
        <v>1</v>
      </c>
      <c r="E80" s="17" t="s">
        <v>39</v>
      </c>
      <c r="F80" s="17" t="s">
        <v>53</v>
      </c>
      <c r="G80" s="17" t="s">
        <v>41</v>
      </c>
      <c r="H80" s="18" t="str">
        <f aca="false">I80&amp;J80</f>
        <v>C21</v>
      </c>
      <c r="I80" s="17" t="s">
        <v>44</v>
      </c>
      <c r="J80" s="17" t="n">
        <v>21</v>
      </c>
      <c r="K80" s="17" t="s">
        <v>57</v>
      </c>
      <c r="L80" s="17" t="s">
        <v>48</v>
      </c>
      <c r="M80" s="18" t="str">
        <f aca="false">IF(L80="","",L80&amp;J80)</f>
        <v>B21</v>
      </c>
      <c r="N80" s="19"/>
    </row>
    <row r="81" customFormat="false" ht="12.75" hidden="false" customHeight="false" outlineLevel="0" collapsed="false">
      <c r="B81" s="16"/>
      <c r="C81" s="15" t="s">
        <v>52</v>
      </c>
      <c r="D81" s="16" t="s">
        <v>3</v>
      </c>
      <c r="E81" s="17" t="s">
        <v>39</v>
      </c>
      <c r="F81" s="17" t="s">
        <v>53</v>
      </c>
      <c r="G81" s="17" t="s">
        <v>41</v>
      </c>
      <c r="H81" s="18" t="str">
        <f aca="false">I81&amp;J81</f>
        <v>O21</v>
      </c>
      <c r="I81" s="17" t="s">
        <v>55</v>
      </c>
      <c r="J81" s="17" t="n">
        <v>21</v>
      </c>
      <c r="K81" s="17" t="s">
        <v>57</v>
      </c>
      <c r="L81" s="17" t="s">
        <v>48</v>
      </c>
      <c r="M81" s="18" t="str">
        <f aca="false">IF(L81="","",L81&amp;J81)</f>
        <v>B21</v>
      </c>
      <c r="N81" s="19"/>
    </row>
    <row r="82" customFormat="false" ht="12.75" hidden="false" customHeight="false" outlineLevel="0" collapsed="false">
      <c r="B82" s="16"/>
      <c r="C82" s="15" t="s">
        <v>52</v>
      </c>
      <c r="D82" s="16" t="s">
        <v>4</v>
      </c>
      <c r="E82" s="17" t="s">
        <v>39</v>
      </c>
      <c r="F82" s="17" t="s">
        <v>53</v>
      </c>
      <c r="G82" s="17" t="s">
        <v>41</v>
      </c>
      <c r="H82" s="18" t="str">
        <f aca="false">I82&amp;J82</f>
        <v>E21</v>
      </c>
      <c r="I82" s="17" t="s">
        <v>50</v>
      </c>
      <c r="J82" s="17" t="n">
        <v>21</v>
      </c>
      <c r="K82" s="17" t="s">
        <v>57</v>
      </c>
      <c r="L82" s="17" t="s">
        <v>48</v>
      </c>
      <c r="M82" s="18" t="str">
        <f aca="false">IF(L82="","",L82&amp;J82)</f>
        <v>B21</v>
      </c>
      <c r="N82" s="19"/>
    </row>
    <row r="83" customFormat="false" ht="13.5" hidden="false" customHeight="false" outlineLevel="0" collapsed="false">
      <c r="B83" s="14" t="s">
        <v>58</v>
      </c>
      <c r="C83" s="15" t="n">
        <v>270000</v>
      </c>
      <c r="D83" s="16" t="s">
        <v>1</v>
      </c>
      <c r="E83" s="17" t="s">
        <v>39</v>
      </c>
      <c r="F83" s="17" t="s">
        <v>53</v>
      </c>
      <c r="G83" s="17" t="s">
        <v>41</v>
      </c>
      <c r="H83" s="18" t="str">
        <f aca="false">I83&amp;J83</f>
        <v>C10</v>
      </c>
      <c r="I83" s="17" t="s">
        <v>44</v>
      </c>
      <c r="J83" s="17" t="n">
        <v>10</v>
      </c>
      <c r="K83" s="17" t="s">
        <v>58</v>
      </c>
      <c r="L83" s="17" t="s">
        <v>48</v>
      </c>
      <c r="M83" s="18" t="str">
        <f aca="false">IF(L83="","",L83&amp;J83)</f>
        <v>B10</v>
      </c>
      <c r="N83" s="19"/>
    </row>
    <row r="84" customFormat="false" ht="12.75" hidden="false" customHeight="false" outlineLevel="0" collapsed="false">
      <c r="B84" s="16"/>
      <c r="C84" s="15" t="n">
        <v>97000</v>
      </c>
      <c r="D84" s="16" t="s">
        <v>3</v>
      </c>
      <c r="E84" s="17" t="s">
        <v>39</v>
      </c>
      <c r="F84" s="17" t="s">
        <v>53</v>
      </c>
      <c r="G84" s="17" t="s">
        <v>41</v>
      </c>
      <c r="H84" s="18" t="str">
        <f aca="false">I84&amp;J84</f>
        <v>O10</v>
      </c>
      <c r="I84" s="17" t="s">
        <v>55</v>
      </c>
      <c r="J84" s="17" t="n">
        <v>10</v>
      </c>
      <c r="K84" s="17" t="s">
        <v>58</v>
      </c>
      <c r="L84" s="17" t="s">
        <v>48</v>
      </c>
      <c r="M84" s="18" t="str">
        <f aca="false">IF(L84="","",L84&amp;J84)</f>
        <v>B10</v>
      </c>
      <c r="N84" s="19"/>
    </row>
    <row r="85" customFormat="false" ht="12.75" hidden="false" customHeight="false" outlineLevel="0" collapsed="false">
      <c r="B85" s="16"/>
      <c r="C85" s="15" t="n">
        <v>96000</v>
      </c>
      <c r="D85" s="16" t="s">
        <v>4</v>
      </c>
      <c r="E85" s="17" t="s">
        <v>39</v>
      </c>
      <c r="F85" s="17" t="s">
        <v>53</v>
      </c>
      <c r="G85" s="17" t="s">
        <v>41</v>
      </c>
      <c r="H85" s="18" t="str">
        <f aca="false">I85&amp;J85</f>
        <v>E10</v>
      </c>
      <c r="I85" s="17" t="s">
        <v>50</v>
      </c>
      <c r="J85" s="17" t="n">
        <v>10</v>
      </c>
      <c r="K85" s="17" t="s">
        <v>58</v>
      </c>
      <c r="L85" s="17" t="s">
        <v>48</v>
      </c>
      <c r="M85" s="18" t="str">
        <f aca="false">IF(L85="","",L85&amp;J85)</f>
        <v>B10</v>
      </c>
      <c r="N85" s="19"/>
    </row>
    <row r="86" customFormat="false" ht="13.5" hidden="false" customHeight="false" outlineLevel="0" collapsed="false">
      <c r="B86" s="14" t="s">
        <v>8</v>
      </c>
      <c r="C86" s="15" t="n">
        <v>53000</v>
      </c>
      <c r="D86" s="16" t="s">
        <v>1</v>
      </c>
      <c r="E86" s="17" t="s">
        <v>39</v>
      </c>
      <c r="F86" s="17" t="s">
        <v>53</v>
      </c>
      <c r="G86" s="17" t="s">
        <v>41</v>
      </c>
      <c r="H86" s="18" t="str">
        <f aca="false">I86&amp;J86</f>
        <v>C11</v>
      </c>
      <c r="I86" s="17" t="s">
        <v>44</v>
      </c>
      <c r="J86" s="17" t="n">
        <v>11</v>
      </c>
      <c r="K86" s="17" t="s">
        <v>8</v>
      </c>
      <c r="L86" s="17" t="s">
        <v>48</v>
      </c>
      <c r="M86" s="18" t="str">
        <f aca="false">IF(L86="","",L86&amp;J86)</f>
        <v>B11</v>
      </c>
      <c r="N86" s="19"/>
    </row>
    <row r="87" customFormat="false" ht="12.75" hidden="false" customHeight="false" outlineLevel="0" collapsed="false">
      <c r="B87" s="16"/>
      <c r="C87" s="15" t="n">
        <v>47000</v>
      </c>
      <c r="D87" s="16" t="s">
        <v>3</v>
      </c>
      <c r="E87" s="17" t="s">
        <v>39</v>
      </c>
      <c r="F87" s="17" t="s">
        <v>53</v>
      </c>
      <c r="G87" s="17" t="s">
        <v>41</v>
      </c>
      <c r="H87" s="18" t="str">
        <f aca="false">I87&amp;J87</f>
        <v>O11</v>
      </c>
      <c r="I87" s="17" t="s">
        <v>55</v>
      </c>
      <c r="J87" s="17" t="n">
        <v>11</v>
      </c>
      <c r="K87" s="17" t="s">
        <v>8</v>
      </c>
      <c r="L87" s="17" t="s">
        <v>48</v>
      </c>
      <c r="M87" s="18" t="str">
        <f aca="false">IF(L87="","",L87&amp;J87)</f>
        <v>B11</v>
      </c>
      <c r="N87" s="19"/>
    </row>
    <row r="88" customFormat="false" ht="12.75" hidden="false" customHeight="false" outlineLevel="0" collapsed="false">
      <c r="B88" s="16"/>
      <c r="C88" s="15" t="n">
        <v>53000</v>
      </c>
      <c r="D88" s="16" t="s">
        <v>4</v>
      </c>
      <c r="E88" s="17" t="s">
        <v>39</v>
      </c>
      <c r="F88" s="17" t="s">
        <v>53</v>
      </c>
      <c r="G88" s="17" t="s">
        <v>41</v>
      </c>
      <c r="H88" s="18" t="str">
        <f aca="false">I88&amp;J88</f>
        <v>E11</v>
      </c>
      <c r="I88" s="17" t="s">
        <v>50</v>
      </c>
      <c r="J88" s="17" t="n">
        <v>11</v>
      </c>
      <c r="K88" s="17" t="s">
        <v>8</v>
      </c>
      <c r="L88" s="17" t="s">
        <v>48</v>
      </c>
      <c r="M88" s="18" t="str">
        <f aca="false">IF(L88="","",L88&amp;J88)</f>
        <v>B11</v>
      </c>
      <c r="N88" s="19"/>
    </row>
    <row r="89" customFormat="false" ht="13.5" hidden="false" customHeight="false" outlineLevel="0" collapsed="false">
      <c r="B89" s="14" t="s">
        <v>59</v>
      </c>
      <c r="C89" s="15" t="n">
        <v>51000</v>
      </c>
      <c r="D89" s="16" t="s">
        <v>1</v>
      </c>
      <c r="E89" s="17" t="s">
        <v>39</v>
      </c>
      <c r="F89" s="17" t="s">
        <v>53</v>
      </c>
      <c r="G89" s="17" t="s">
        <v>41</v>
      </c>
      <c r="H89" s="18" t="str">
        <f aca="false">I89&amp;J89</f>
        <v>C18</v>
      </c>
      <c r="I89" s="17" t="s">
        <v>44</v>
      </c>
      <c r="J89" s="17" t="n">
        <v>18</v>
      </c>
      <c r="K89" s="17" t="s">
        <v>60</v>
      </c>
      <c r="L89" s="17" t="s">
        <v>48</v>
      </c>
      <c r="M89" s="18" t="str">
        <f aca="false">IF(L89="","",L89&amp;J89)</f>
        <v>B18</v>
      </c>
      <c r="N89" s="19"/>
    </row>
    <row r="90" customFormat="false" ht="12.75" hidden="false" customHeight="false" outlineLevel="0" collapsed="false">
      <c r="B90" s="16"/>
      <c r="C90" s="15" t="n">
        <v>50000</v>
      </c>
      <c r="D90" s="16" t="s">
        <v>3</v>
      </c>
      <c r="E90" s="17" t="s">
        <v>39</v>
      </c>
      <c r="F90" s="17" t="s">
        <v>53</v>
      </c>
      <c r="G90" s="17" t="s">
        <v>41</v>
      </c>
      <c r="H90" s="18" t="str">
        <f aca="false">I90&amp;J90</f>
        <v>O18</v>
      </c>
      <c r="I90" s="17" t="s">
        <v>55</v>
      </c>
      <c r="J90" s="17" t="n">
        <v>18</v>
      </c>
      <c r="K90" s="17" t="s">
        <v>60</v>
      </c>
      <c r="L90" s="17" t="s">
        <v>48</v>
      </c>
      <c r="M90" s="18" t="str">
        <f aca="false">IF(L90="","",L90&amp;J90)</f>
        <v>B18</v>
      </c>
      <c r="N90" s="19"/>
    </row>
    <row r="91" customFormat="false" ht="12.75" hidden="false" customHeight="false" outlineLevel="0" collapsed="false">
      <c r="B91" s="16"/>
      <c r="C91" s="15" t="n">
        <v>51000</v>
      </c>
      <c r="D91" s="16" t="s">
        <v>4</v>
      </c>
      <c r="E91" s="17" t="s">
        <v>39</v>
      </c>
      <c r="F91" s="17" t="s">
        <v>53</v>
      </c>
      <c r="G91" s="17" t="s">
        <v>41</v>
      </c>
      <c r="H91" s="18" t="str">
        <f aca="false">I91&amp;J91</f>
        <v>E18</v>
      </c>
      <c r="I91" s="17" t="s">
        <v>50</v>
      </c>
      <c r="J91" s="17" t="n">
        <v>18</v>
      </c>
      <c r="K91" s="17" t="s">
        <v>60</v>
      </c>
      <c r="L91" s="17" t="s">
        <v>48</v>
      </c>
      <c r="M91" s="18" t="str">
        <f aca="false">IF(L91="","",L91&amp;J91)</f>
        <v>B18</v>
      </c>
      <c r="N91" s="19"/>
    </row>
    <row r="92" customFormat="false" ht="13.5" hidden="false" customHeight="false" outlineLevel="0" collapsed="false">
      <c r="B92" s="14" t="s">
        <v>61</v>
      </c>
      <c r="C92" s="15" t="n">
        <v>135000</v>
      </c>
      <c r="D92" s="16" t="s">
        <v>1</v>
      </c>
      <c r="E92" s="17" t="s">
        <v>39</v>
      </c>
      <c r="F92" s="17" t="s">
        <v>40</v>
      </c>
      <c r="G92" s="17" t="s">
        <v>41</v>
      </c>
      <c r="H92" s="18" t="str">
        <f aca="false">I92&amp;J92</f>
        <v>D51</v>
      </c>
      <c r="I92" s="17" t="s">
        <v>42</v>
      </c>
      <c r="J92" s="17" t="n">
        <v>51</v>
      </c>
      <c r="K92" s="16" t="s">
        <v>62</v>
      </c>
      <c r="L92" s="17" t="s">
        <v>44</v>
      </c>
      <c r="M92" s="18" t="str">
        <f aca="false">IF(L92="","",L92&amp;J92)</f>
        <v>C51</v>
      </c>
      <c r="N92" s="19"/>
    </row>
    <row r="93" customFormat="false" ht="12.75" hidden="false" customHeight="false" outlineLevel="0" collapsed="false">
      <c r="B93" s="16"/>
      <c r="C93" s="15" t="n">
        <v>126152</v>
      </c>
      <c r="D93" s="16" t="s">
        <v>3</v>
      </c>
      <c r="E93" s="17" t="s">
        <v>39</v>
      </c>
      <c r="F93" s="17" t="s">
        <v>40</v>
      </c>
      <c r="G93" s="17" t="s">
        <v>41</v>
      </c>
      <c r="H93" s="18" t="str">
        <f aca="false">I93&amp;J93</f>
        <v>U51</v>
      </c>
      <c r="I93" s="17" t="s">
        <v>45</v>
      </c>
      <c r="J93" s="17" t="n">
        <v>51</v>
      </c>
      <c r="K93" s="16" t="s">
        <v>62</v>
      </c>
      <c r="L93" s="17" t="s">
        <v>44</v>
      </c>
      <c r="M93" s="18" t="str">
        <f aca="false">IF(L93="","",L93&amp;J93)</f>
        <v>C51</v>
      </c>
      <c r="N93" s="19"/>
    </row>
    <row r="94" customFormat="false" ht="12.75" hidden="false" customHeight="false" outlineLevel="0" collapsed="false">
      <c r="B94" s="16"/>
      <c r="C94" s="15" t="n">
        <v>121638</v>
      </c>
      <c r="D94" s="16" t="s">
        <v>4</v>
      </c>
      <c r="E94" s="17" t="s">
        <v>39</v>
      </c>
      <c r="F94" s="17" t="s">
        <v>40</v>
      </c>
      <c r="G94" s="17" t="s">
        <v>41</v>
      </c>
      <c r="H94" s="18" t="str">
        <f aca="false">I94&amp;J94</f>
        <v>F51</v>
      </c>
      <c r="I94" s="17" t="s">
        <v>46</v>
      </c>
      <c r="J94" s="17" t="n">
        <v>51</v>
      </c>
      <c r="K94" s="16" t="s">
        <v>62</v>
      </c>
      <c r="L94" s="17" t="s">
        <v>44</v>
      </c>
      <c r="M94" s="18" t="str">
        <f aca="false">IF(L94="","",L94&amp;J94)</f>
        <v>C51</v>
      </c>
      <c r="N94" s="19"/>
    </row>
    <row r="95" customFormat="false" ht="13.5" hidden="false" customHeight="false" outlineLevel="0" collapsed="false">
      <c r="B95" s="14" t="s">
        <v>63</v>
      </c>
      <c r="C95" s="15" t="n">
        <v>130000</v>
      </c>
      <c r="D95" s="16" t="s">
        <v>1</v>
      </c>
      <c r="E95" s="17" t="s">
        <v>39</v>
      </c>
      <c r="F95" s="17" t="s">
        <v>40</v>
      </c>
      <c r="G95" s="17" t="s">
        <v>41</v>
      </c>
      <c r="H95" s="18" t="str">
        <f aca="false">I95&amp;J95</f>
        <v>D52</v>
      </c>
      <c r="I95" s="17" t="s">
        <v>42</v>
      </c>
      <c r="J95" s="17" t="n">
        <v>52</v>
      </c>
      <c r="K95" s="16" t="s">
        <v>64</v>
      </c>
      <c r="L95" s="17" t="s">
        <v>44</v>
      </c>
      <c r="M95" s="18" t="str">
        <f aca="false">IF(L95="","",L95&amp;J95)</f>
        <v>C52</v>
      </c>
      <c r="N95" s="19"/>
    </row>
    <row r="96" customFormat="false" ht="12.75" hidden="false" customHeight="false" outlineLevel="0" collapsed="false">
      <c r="B96" s="16"/>
      <c r="C96" s="15" t="n">
        <v>83849</v>
      </c>
      <c r="D96" s="16" t="s">
        <v>3</v>
      </c>
      <c r="E96" s="17" t="s">
        <v>39</v>
      </c>
      <c r="F96" s="17" t="s">
        <v>40</v>
      </c>
      <c r="G96" s="17" t="s">
        <v>41</v>
      </c>
      <c r="H96" s="18" t="str">
        <f aca="false">I96&amp;J96</f>
        <v>U52</v>
      </c>
      <c r="I96" s="17" t="s">
        <v>45</v>
      </c>
      <c r="J96" s="17" t="n">
        <v>52</v>
      </c>
      <c r="K96" s="16" t="s">
        <v>64</v>
      </c>
      <c r="L96" s="17" t="s">
        <v>44</v>
      </c>
      <c r="M96" s="18" t="str">
        <f aca="false">IF(L96="","",L96&amp;J96)</f>
        <v>C52</v>
      </c>
      <c r="N96" s="19"/>
    </row>
    <row r="97" customFormat="false" ht="12.75" hidden="false" customHeight="false" outlineLevel="0" collapsed="false">
      <c r="B97" s="16"/>
      <c r="C97" s="15" t="n">
        <v>97108</v>
      </c>
      <c r="D97" s="16" t="s">
        <v>4</v>
      </c>
      <c r="E97" s="17" t="s">
        <v>39</v>
      </c>
      <c r="F97" s="17" t="s">
        <v>40</v>
      </c>
      <c r="G97" s="17" t="s">
        <v>41</v>
      </c>
      <c r="H97" s="18" t="str">
        <f aca="false">I97&amp;J97</f>
        <v>F52</v>
      </c>
      <c r="I97" s="17" t="s">
        <v>46</v>
      </c>
      <c r="J97" s="17" t="n">
        <v>52</v>
      </c>
      <c r="K97" s="16" t="s">
        <v>64</v>
      </c>
      <c r="L97" s="17" t="s">
        <v>44</v>
      </c>
      <c r="M97" s="18" t="str">
        <f aca="false">IF(L97="","",L97&amp;J97)</f>
        <v>C52</v>
      </c>
      <c r="N97" s="19"/>
    </row>
    <row r="98" customFormat="false" ht="13.5" hidden="false" customHeight="false" outlineLevel="0" collapsed="false">
      <c r="B98" s="14" t="s">
        <v>12</v>
      </c>
      <c r="C98" s="15" t="n">
        <v>457000</v>
      </c>
      <c r="D98" s="16" t="s">
        <v>1</v>
      </c>
      <c r="E98" s="17" t="s">
        <v>39</v>
      </c>
      <c r="F98" s="17" t="s">
        <v>53</v>
      </c>
      <c r="G98" s="17" t="s">
        <v>41</v>
      </c>
      <c r="H98" s="18" t="str">
        <f aca="false">I98&amp;J98</f>
        <v>C17</v>
      </c>
      <c r="I98" s="17" t="s">
        <v>44</v>
      </c>
      <c r="J98" s="17" t="n">
        <v>17</v>
      </c>
      <c r="K98" s="17" t="s">
        <v>65</v>
      </c>
      <c r="L98" s="17" t="s">
        <v>48</v>
      </c>
      <c r="M98" s="18" t="str">
        <f aca="false">IF(L98="","",L98&amp;J98)</f>
        <v>B17</v>
      </c>
      <c r="N98" s="19"/>
    </row>
    <row r="99" customFormat="false" ht="12.75" hidden="false" customHeight="false" outlineLevel="0" collapsed="false">
      <c r="B99" s="16"/>
      <c r="C99" s="15" t="n">
        <v>438000</v>
      </c>
      <c r="D99" s="16" t="s">
        <v>3</v>
      </c>
      <c r="E99" s="17" t="s">
        <v>39</v>
      </c>
      <c r="F99" s="17" t="s">
        <v>53</v>
      </c>
      <c r="G99" s="17" t="s">
        <v>41</v>
      </c>
      <c r="H99" s="18" t="str">
        <f aca="false">I99&amp;J99</f>
        <v>O17</v>
      </c>
      <c r="I99" s="17" t="s">
        <v>55</v>
      </c>
      <c r="J99" s="17" t="n">
        <v>17</v>
      </c>
      <c r="K99" s="17" t="s">
        <v>65</v>
      </c>
      <c r="L99" s="17" t="s">
        <v>48</v>
      </c>
      <c r="M99" s="18" t="str">
        <f aca="false">IF(L99="","",L99&amp;J99)</f>
        <v>B17</v>
      </c>
      <c r="N99" s="19"/>
    </row>
    <row r="100" customFormat="false" ht="12.75" hidden="false" customHeight="false" outlineLevel="0" collapsed="false">
      <c r="B100" s="16"/>
      <c r="C100" s="15" t="n">
        <v>448000</v>
      </c>
      <c r="D100" s="16" t="s">
        <v>4</v>
      </c>
      <c r="E100" s="17" t="s">
        <v>39</v>
      </c>
      <c r="F100" s="17" t="s">
        <v>53</v>
      </c>
      <c r="G100" s="17" t="s">
        <v>41</v>
      </c>
      <c r="H100" s="18" t="str">
        <f aca="false">I100&amp;J100</f>
        <v>E17</v>
      </c>
      <c r="I100" s="17" t="s">
        <v>50</v>
      </c>
      <c r="J100" s="17" t="n">
        <v>17</v>
      </c>
      <c r="K100" s="17" t="s">
        <v>65</v>
      </c>
      <c r="L100" s="17" t="s">
        <v>48</v>
      </c>
      <c r="M100" s="18" t="str">
        <f aca="false">IF(L100="","",L100&amp;J100)</f>
        <v>B17</v>
      </c>
      <c r="N100" s="19"/>
    </row>
    <row r="101" customFormat="false" ht="13.5" hidden="false" customHeight="false" outlineLevel="0" collapsed="false">
      <c r="B101" s="14" t="s">
        <v>13</v>
      </c>
      <c r="C101" s="15"/>
      <c r="D101" s="16" t="s">
        <v>1</v>
      </c>
      <c r="E101" s="17"/>
      <c r="F101" s="20"/>
      <c r="G101" s="17"/>
      <c r="H101" s="18"/>
      <c r="I101" s="17"/>
      <c r="J101" s="17"/>
      <c r="K101" s="17"/>
      <c r="L101" s="17"/>
      <c r="M101" s="18" t="str">
        <f aca="false">IF(L101="","",L101&amp;J101)</f>
        <v/>
      </c>
      <c r="N101" s="19"/>
    </row>
    <row r="102" customFormat="false" ht="12.75" hidden="false" customHeight="false" outlineLevel="0" collapsed="false">
      <c r="B102" s="16"/>
      <c r="C102" s="15" t="n">
        <v>240365</v>
      </c>
      <c r="D102" s="16" t="s">
        <v>3</v>
      </c>
      <c r="E102" s="17" t="s">
        <v>39</v>
      </c>
      <c r="F102" s="20" t="s">
        <v>66</v>
      </c>
      <c r="G102" s="17" t="s">
        <v>41</v>
      </c>
      <c r="H102" s="18" t="str">
        <f aca="false">I102&amp;J102</f>
        <v>P181</v>
      </c>
      <c r="I102" s="17" t="s">
        <v>67</v>
      </c>
      <c r="J102" s="17" t="n">
        <v>181</v>
      </c>
      <c r="K102" s="17" t="s">
        <v>68</v>
      </c>
      <c r="L102" s="17" t="s">
        <v>69</v>
      </c>
      <c r="M102" s="18" t="str">
        <f aca="false">IF(L102="","",L102&amp;J102)</f>
        <v>A181</v>
      </c>
      <c r="N102" s="19"/>
    </row>
    <row r="103" customFormat="false" ht="12.75" hidden="false" customHeight="false" outlineLevel="0" collapsed="false">
      <c r="B103" s="16"/>
      <c r="C103" s="15" t="n">
        <v>0</v>
      </c>
      <c r="D103" s="16" t="s">
        <v>4</v>
      </c>
      <c r="E103" s="17" t="s">
        <v>39</v>
      </c>
      <c r="F103" s="20" t="s">
        <v>66</v>
      </c>
      <c r="G103" s="17" t="s">
        <v>41</v>
      </c>
      <c r="H103" s="18" t="str">
        <f aca="false">I103&amp;J103</f>
        <v>F181</v>
      </c>
      <c r="I103" s="17" t="s">
        <v>46</v>
      </c>
      <c r="J103" s="17" t="n">
        <v>181</v>
      </c>
      <c r="K103" s="17" t="s">
        <v>68</v>
      </c>
      <c r="L103" s="17" t="s">
        <v>69</v>
      </c>
      <c r="M103" s="18" t="str">
        <f aca="false">IF(L103="","",L103&amp;J103)</f>
        <v>A181</v>
      </c>
      <c r="N103" s="19"/>
    </row>
    <row r="104" customFormat="false" ht="13.5" hidden="false" customHeight="false" outlineLevel="0" collapsed="false">
      <c r="B104" s="14" t="s">
        <v>17</v>
      </c>
      <c r="C104" s="15"/>
      <c r="D104" s="16" t="s">
        <v>1</v>
      </c>
      <c r="E104" s="17"/>
      <c r="F104" s="17"/>
      <c r="G104" s="17"/>
      <c r="H104" s="18" t="str">
        <f aca="false">I104&amp;J104</f>
        <v/>
      </c>
      <c r="I104" s="17"/>
      <c r="J104" s="17"/>
      <c r="K104" s="17"/>
      <c r="L104" s="17"/>
      <c r="M104" s="18" t="str">
        <f aca="false">IF(L104="","",L104&amp;J104)</f>
        <v/>
      </c>
      <c r="N104" s="19"/>
    </row>
    <row r="105" customFormat="false" ht="12.75" hidden="false" customHeight="false" outlineLevel="0" collapsed="false">
      <c r="B105" s="16"/>
      <c r="C105" s="15" t="n">
        <v>220774</v>
      </c>
      <c r="D105" s="16" t="s">
        <v>3</v>
      </c>
      <c r="E105" s="17" t="s">
        <v>39</v>
      </c>
      <c r="F105" s="17" t="s">
        <v>70</v>
      </c>
      <c r="G105" s="17" t="s">
        <v>41</v>
      </c>
      <c r="H105" s="18" t="str">
        <f aca="false">I105&amp;J105</f>
        <v>N685</v>
      </c>
      <c r="I105" s="17" t="s">
        <v>71</v>
      </c>
      <c r="J105" s="17" t="n">
        <v>685</v>
      </c>
      <c r="K105" s="21" t="s">
        <v>72</v>
      </c>
      <c r="L105" s="17" t="s">
        <v>69</v>
      </c>
      <c r="M105" s="18" t="str">
        <f aca="false">IF(L105="","",L105&amp;J105)</f>
        <v>A685</v>
      </c>
      <c r="N105" s="19"/>
    </row>
    <row r="106" customFormat="false" ht="12.75" hidden="false" customHeight="false" outlineLevel="0" collapsed="false">
      <c r="B106" s="16"/>
      <c r="C106" s="15" t="n">
        <v>258131</v>
      </c>
      <c r="D106" s="16" t="s">
        <v>4</v>
      </c>
      <c r="E106" s="17" t="s">
        <v>39</v>
      </c>
      <c r="F106" s="17" t="s">
        <v>70</v>
      </c>
      <c r="G106" s="17" t="s">
        <v>41</v>
      </c>
      <c r="H106" s="18" t="str">
        <f aca="false">I106&amp;J106</f>
        <v>C685</v>
      </c>
      <c r="I106" s="17" t="s">
        <v>44</v>
      </c>
      <c r="J106" s="17" t="n">
        <v>685</v>
      </c>
      <c r="K106" s="21" t="s">
        <v>72</v>
      </c>
      <c r="L106" s="17" t="s">
        <v>69</v>
      </c>
      <c r="M106" s="18" t="str">
        <f aca="false">IF(L106="","",L106&amp;J106)</f>
        <v>A685</v>
      </c>
      <c r="N106" s="19"/>
    </row>
    <row r="107" customFormat="false" ht="13.5" hidden="false" customHeight="false" outlineLevel="0" collapsed="false">
      <c r="B107" s="14" t="s">
        <v>15</v>
      </c>
      <c r="C107" s="15" t="n">
        <v>225000</v>
      </c>
      <c r="D107" s="16" t="s">
        <v>1</v>
      </c>
      <c r="E107" s="17" t="s">
        <v>39</v>
      </c>
      <c r="F107" s="17" t="s">
        <v>53</v>
      </c>
      <c r="G107" s="17" t="s">
        <v>41</v>
      </c>
      <c r="H107" s="18" t="str">
        <f aca="false">I107&amp;J107</f>
        <v>C9</v>
      </c>
      <c r="I107" s="17" t="s">
        <v>44</v>
      </c>
      <c r="J107" s="17" t="n">
        <v>9</v>
      </c>
      <c r="K107" s="17" t="s">
        <v>73</v>
      </c>
      <c r="L107" s="17" t="s">
        <v>48</v>
      </c>
      <c r="M107" s="18" t="str">
        <f aca="false">IF(L107="","",L107&amp;J107)</f>
        <v>B9</v>
      </c>
      <c r="N107" s="19"/>
    </row>
    <row r="108" customFormat="false" ht="12.75" hidden="false" customHeight="false" outlineLevel="0" collapsed="false">
      <c r="B108" s="16"/>
      <c r="C108" s="15" t="n">
        <v>139000</v>
      </c>
      <c r="D108" s="16" t="s">
        <v>3</v>
      </c>
      <c r="E108" s="17" t="s">
        <v>39</v>
      </c>
      <c r="F108" s="17" t="s">
        <v>53</v>
      </c>
      <c r="G108" s="17" t="s">
        <v>41</v>
      </c>
      <c r="H108" s="18" t="str">
        <f aca="false">I108&amp;J108</f>
        <v>O9</v>
      </c>
      <c r="I108" s="17" t="s">
        <v>55</v>
      </c>
      <c r="J108" s="17" t="n">
        <v>9</v>
      </c>
      <c r="K108" s="17" t="s">
        <v>73</v>
      </c>
      <c r="L108" s="17" t="s">
        <v>48</v>
      </c>
      <c r="M108" s="18" t="str">
        <f aca="false">IF(L108="","",L108&amp;J108)</f>
        <v>B9</v>
      </c>
      <c r="N108" s="19"/>
    </row>
    <row r="109" customFormat="false" ht="12.75" hidden="false" customHeight="false" outlineLevel="0" collapsed="false">
      <c r="B109" s="16"/>
      <c r="C109" s="15" t="n">
        <v>151000</v>
      </c>
      <c r="D109" s="16" t="s">
        <v>4</v>
      </c>
      <c r="E109" s="17" t="s">
        <v>39</v>
      </c>
      <c r="F109" s="17" t="s">
        <v>53</v>
      </c>
      <c r="G109" s="17" t="s">
        <v>41</v>
      </c>
      <c r="H109" s="18" t="str">
        <f aca="false">I109&amp;J109</f>
        <v>E9</v>
      </c>
      <c r="I109" s="17" t="s">
        <v>50</v>
      </c>
      <c r="J109" s="17" t="n">
        <v>9</v>
      </c>
      <c r="K109" s="17" t="s">
        <v>73</v>
      </c>
      <c r="L109" s="17" t="s">
        <v>48</v>
      </c>
      <c r="M109" s="18" t="str">
        <f aca="false">IF(L109="","",L109&amp;J109)</f>
        <v>B9</v>
      </c>
      <c r="N109" s="19"/>
    </row>
    <row r="110" customFormat="false" ht="13.5" hidden="false" customHeight="false" outlineLevel="0" collapsed="false">
      <c r="B110" s="14" t="s">
        <v>19</v>
      </c>
      <c r="C110" s="15" t="n">
        <v>395000</v>
      </c>
      <c r="D110" s="16" t="s">
        <v>1</v>
      </c>
      <c r="E110" s="17" t="s">
        <v>39</v>
      </c>
      <c r="F110" s="17" t="s">
        <v>74</v>
      </c>
      <c r="G110" s="17" t="s">
        <v>41</v>
      </c>
      <c r="H110" s="18" t="str">
        <f aca="false">I110&amp;J110</f>
        <v>D8</v>
      </c>
      <c r="I110" s="17" t="s">
        <v>42</v>
      </c>
      <c r="J110" s="17" t="n">
        <v>8</v>
      </c>
      <c r="K110" s="17" t="s">
        <v>43</v>
      </c>
      <c r="L110" s="17" t="s">
        <v>44</v>
      </c>
      <c r="M110" s="18" t="str">
        <f aca="false">IF(L110="","",L110&amp;J110)</f>
        <v>C8</v>
      </c>
      <c r="N110" s="19"/>
    </row>
    <row r="111" customFormat="false" ht="12.75" hidden="false" customHeight="false" outlineLevel="0" collapsed="false">
      <c r="B111" s="16"/>
      <c r="C111" s="15" t="n">
        <v>143022</v>
      </c>
      <c r="D111" s="16" t="s">
        <v>3</v>
      </c>
      <c r="E111" s="17" t="s">
        <v>39</v>
      </c>
      <c r="F111" s="17" t="s">
        <v>74</v>
      </c>
      <c r="G111" s="17" t="s">
        <v>41</v>
      </c>
      <c r="H111" s="18" t="str">
        <f aca="false">I111&amp;J111</f>
        <v>P8</v>
      </c>
      <c r="I111" s="17" t="s">
        <v>67</v>
      </c>
      <c r="J111" s="17" t="n">
        <v>8</v>
      </c>
      <c r="K111" s="17" t="s">
        <v>43</v>
      </c>
      <c r="L111" s="17" t="s">
        <v>44</v>
      </c>
      <c r="M111" s="18" t="str">
        <f aca="false">IF(L111="","",L111&amp;J111)</f>
        <v>C8</v>
      </c>
      <c r="N111" s="19"/>
    </row>
    <row r="112" customFormat="false" ht="12.75" hidden="false" customHeight="false" outlineLevel="0" collapsed="false">
      <c r="B112" s="16"/>
      <c r="C112" s="15" t="n">
        <v>108823</v>
      </c>
      <c r="D112" s="16" t="s">
        <v>4</v>
      </c>
      <c r="E112" s="17" t="s">
        <v>39</v>
      </c>
      <c r="F112" s="17" t="s">
        <v>74</v>
      </c>
      <c r="G112" s="17" t="s">
        <v>41</v>
      </c>
      <c r="H112" s="18" t="str">
        <f aca="false">I112&amp;J112</f>
        <v>F8</v>
      </c>
      <c r="I112" s="17" t="s">
        <v>46</v>
      </c>
      <c r="J112" s="17" t="n">
        <v>8</v>
      </c>
      <c r="K112" s="17" t="s">
        <v>43</v>
      </c>
      <c r="L112" s="17" t="s">
        <v>44</v>
      </c>
      <c r="M112" s="18" t="str">
        <f aca="false">IF(L112="","",L112&amp;J112)</f>
        <v>C8</v>
      </c>
      <c r="N112" s="19"/>
    </row>
    <row r="113" customFormat="false" ht="13.5" hidden="false" customHeight="false" outlineLevel="0" collapsed="false">
      <c r="B113" s="14" t="s">
        <v>21</v>
      </c>
      <c r="C113" s="15" t="n">
        <v>1114009</v>
      </c>
      <c r="D113" s="16" t="s">
        <v>1</v>
      </c>
      <c r="E113" s="17" t="s">
        <v>39</v>
      </c>
      <c r="F113" s="17" t="s">
        <v>75</v>
      </c>
      <c r="G113" s="17" t="s">
        <v>41</v>
      </c>
      <c r="H113" s="18" t="str">
        <f aca="false">I113&amp;J113</f>
        <v>D9</v>
      </c>
      <c r="I113" s="17" t="s">
        <v>42</v>
      </c>
      <c r="J113" s="17" t="n">
        <v>9</v>
      </c>
      <c r="K113" s="17" t="s">
        <v>43</v>
      </c>
      <c r="L113" s="17" t="s">
        <v>44</v>
      </c>
      <c r="M113" s="18" t="str">
        <f aca="false">IF(L113="","",L113&amp;J113)</f>
        <v>C9</v>
      </c>
      <c r="N113" s="19"/>
    </row>
    <row r="114" customFormat="false" ht="12.75" hidden="false" customHeight="false" outlineLevel="0" collapsed="false">
      <c r="B114" s="16"/>
      <c r="C114" s="15" t="n">
        <v>745749</v>
      </c>
      <c r="D114" s="16" t="s">
        <v>3</v>
      </c>
      <c r="E114" s="17" t="s">
        <v>39</v>
      </c>
      <c r="F114" s="17" t="s">
        <v>75</v>
      </c>
      <c r="G114" s="17" t="s">
        <v>41</v>
      </c>
      <c r="H114" s="18" t="str">
        <f aca="false">I114&amp;J114</f>
        <v>P9</v>
      </c>
      <c r="I114" s="17" t="s">
        <v>67</v>
      </c>
      <c r="J114" s="17" t="n">
        <v>9</v>
      </c>
      <c r="K114" s="17" t="s">
        <v>43</v>
      </c>
      <c r="L114" s="17" t="s">
        <v>44</v>
      </c>
      <c r="M114" s="18" t="str">
        <f aca="false">IF(L114="","",L114&amp;J114)</f>
        <v>C9</v>
      </c>
      <c r="N114" s="19"/>
    </row>
    <row r="115" customFormat="false" ht="12.75" hidden="false" customHeight="false" outlineLevel="0" collapsed="false">
      <c r="B115" s="16"/>
      <c r="C115" s="15" t="n">
        <v>736667</v>
      </c>
      <c r="D115" s="16" t="s">
        <v>4</v>
      </c>
      <c r="E115" s="17" t="s">
        <v>39</v>
      </c>
      <c r="F115" s="17" t="s">
        <v>75</v>
      </c>
      <c r="G115" s="17" t="s">
        <v>41</v>
      </c>
      <c r="H115" s="18" t="str">
        <f aca="false">I115&amp;J115</f>
        <v>F9</v>
      </c>
      <c r="I115" s="17" t="s">
        <v>46</v>
      </c>
      <c r="J115" s="17" t="n">
        <v>9</v>
      </c>
      <c r="K115" s="17" t="s">
        <v>43</v>
      </c>
      <c r="L115" s="17" t="s">
        <v>44</v>
      </c>
      <c r="M115" s="18" t="str">
        <f aca="false">IF(L115="","",L115&amp;J115)</f>
        <v>C9</v>
      </c>
      <c r="N115" s="19"/>
    </row>
    <row r="116" customFormat="false" ht="13.5" hidden="false" customHeight="false" outlineLevel="0" collapsed="false">
      <c r="B116" s="14" t="s">
        <v>22</v>
      </c>
      <c r="C116" s="15" t="n">
        <v>893194</v>
      </c>
      <c r="D116" s="16" t="s">
        <v>1</v>
      </c>
      <c r="E116" s="17" t="s">
        <v>39</v>
      </c>
      <c r="F116" s="17" t="s">
        <v>75</v>
      </c>
      <c r="G116" s="17" t="s">
        <v>41</v>
      </c>
      <c r="H116" s="18" t="str">
        <f aca="false">I116&amp;J116</f>
        <v>D14</v>
      </c>
      <c r="I116" s="17" t="s">
        <v>42</v>
      </c>
      <c r="J116" s="17" t="n">
        <v>14</v>
      </c>
      <c r="K116" s="17" t="s">
        <v>43</v>
      </c>
      <c r="L116" s="17" t="s">
        <v>44</v>
      </c>
      <c r="M116" s="18" t="str">
        <f aca="false">IF(L116="","",L116&amp;J116)</f>
        <v>C14</v>
      </c>
      <c r="N116" s="19"/>
    </row>
    <row r="117" customFormat="false" ht="12.75" hidden="false" customHeight="false" outlineLevel="0" collapsed="false">
      <c r="B117" s="16"/>
      <c r="C117" s="15" t="n">
        <v>196491</v>
      </c>
      <c r="D117" s="16" t="s">
        <v>3</v>
      </c>
      <c r="E117" s="17" t="s">
        <v>39</v>
      </c>
      <c r="F117" s="17" t="s">
        <v>75</v>
      </c>
      <c r="G117" s="17" t="s">
        <v>41</v>
      </c>
      <c r="H117" s="18" t="str">
        <f aca="false">I117&amp;J117</f>
        <v>P14</v>
      </c>
      <c r="I117" s="17" t="s">
        <v>67</v>
      </c>
      <c r="J117" s="17" t="n">
        <v>14</v>
      </c>
      <c r="K117" s="17" t="s">
        <v>43</v>
      </c>
      <c r="L117" s="17" t="s">
        <v>44</v>
      </c>
      <c r="M117" s="18" t="str">
        <f aca="false">IF(L117="","",L117&amp;J117)</f>
        <v>C14</v>
      </c>
      <c r="N117" s="19"/>
    </row>
    <row r="118" customFormat="false" ht="12.75" hidden="false" customHeight="false" outlineLevel="0" collapsed="false">
      <c r="B118" s="16"/>
      <c r="C118" s="15" t="n">
        <v>192806</v>
      </c>
      <c r="D118" s="16" t="s">
        <v>4</v>
      </c>
      <c r="E118" s="17" t="s">
        <v>39</v>
      </c>
      <c r="F118" s="17" t="s">
        <v>75</v>
      </c>
      <c r="G118" s="17" t="s">
        <v>41</v>
      </c>
      <c r="H118" s="18" t="str">
        <f aca="false">I118&amp;J118</f>
        <v>F14</v>
      </c>
      <c r="I118" s="17" t="s">
        <v>46</v>
      </c>
      <c r="J118" s="17" t="n">
        <v>14</v>
      </c>
      <c r="K118" s="17" t="s">
        <v>43</v>
      </c>
      <c r="L118" s="17" t="s">
        <v>44</v>
      </c>
      <c r="M118" s="18" t="str">
        <f aca="false">IF(L118="","",L118&amp;J118)</f>
        <v>C14</v>
      </c>
      <c r="N118" s="19"/>
    </row>
    <row r="119" customFormat="false" ht="13.5" hidden="false" customHeight="false" outlineLevel="0" collapsed="false">
      <c r="B119" s="14" t="s">
        <v>23</v>
      </c>
      <c r="C119" s="15" t="s">
        <v>76</v>
      </c>
      <c r="D119" s="16" t="s">
        <v>1</v>
      </c>
      <c r="E119" s="17" t="s">
        <v>77</v>
      </c>
      <c r="F119" s="17" t="s">
        <v>77</v>
      </c>
      <c r="G119" s="17" t="s">
        <v>77</v>
      </c>
      <c r="H119" s="18" t="str">
        <f aca="false">I119&amp;J119</f>
        <v/>
      </c>
      <c r="I119" s="17"/>
      <c r="J119" s="17"/>
      <c r="K119" s="17"/>
      <c r="L119" s="17"/>
      <c r="M119" s="18" t="str">
        <f aca="false">IF(L119="","",L119&amp;J119)</f>
        <v/>
      </c>
      <c r="N119" s="19"/>
    </row>
    <row r="120" customFormat="false" ht="12.75" hidden="false" customHeight="false" outlineLevel="0" collapsed="false">
      <c r="B120" s="16"/>
      <c r="C120" s="15" t="n">
        <v>182010</v>
      </c>
      <c r="D120" s="16" t="s">
        <v>3</v>
      </c>
      <c r="E120" s="17" t="s">
        <v>39</v>
      </c>
      <c r="F120" s="17" t="s">
        <v>70</v>
      </c>
      <c r="G120" s="17" t="s">
        <v>41</v>
      </c>
      <c r="H120" s="18" t="str">
        <f aca="false">I120&amp;J120</f>
        <v>N72</v>
      </c>
      <c r="I120" s="17" t="s">
        <v>71</v>
      </c>
      <c r="J120" s="17" t="n">
        <v>72</v>
      </c>
      <c r="K120" s="17" t="s">
        <v>78</v>
      </c>
      <c r="L120" s="17" t="s">
        <v>69</v>
      </c>
      <c r="M120" s="18" t="str">
        <f aca="false">IF(L120="","",L120&amp;J120)</f>
        <v>A72</v>
      </c>
      <c r="N120" s="19"/>
    </row>
    <row r="121" customFormat="false" ht="12.75" hidden="false" customHeight="false" outlineLevel="0" collapsed="false">
      <c r="B121" s="16"/>
      <c r="C121" s="15" t="n">
        <v>147010</v>
      </c>
      <c r="D121" s="16" t="s">
        <v>4</v>
      </c>
      <c r="E121" s="17" t="s">
        <v>39</v>
      </c>
      <c r="F121" s="17" t="s">
        <v>70</v>
      </c>
      <c r="G121" s="17" t="s">
        <v>41</v>
      </c>
      <c r="H121" s="18" t="str">
        <f aca="false">I121&amp;J121</f>
        <v>C72</v>
      </c>
      <c r="I121" s="17" t="s">
        <v>44</v>
      </c>
      <c r="J121" s="17" t="n">
        <v>72</v>
      </c>
      <c r="K121" s="17" t="s">
        <v>78</v>
      </c>
      <c r="L121" s="17" t="s">
        <v>69</v>
      </c>
      <c r="M121" s="18" t="str">
        <f aca="false">IF(L121="","",L121&amp;J121)</f>
        <v>A72</v>
      </c>
      <c r="N121" s="19"/>
    </row>
    <row r="122" customFormat="false" ht="13.5" hidden="false" customHeight="false" outlineLevel="0" collapsed="false">
      <c r="B122" s="14" t="s">
        <v>24</v>
      </c>
      <c r="C122" s="15" t="n">
        <v>2810000</v>
      </c>
      <c r="D122" s="16" t="s">
        <v>1</v>
      </c>
      <c r="E122" s="17" t="s">
        <v>39</v>
      </c>
      <c r="F122" s="17" t="s">
        <v>79</v>
      </c>
      <c r="G122" s="17" t="s">
        <v>41</v>
      </c>
      <c r="H122" s="18" t="str">
        <f aca="false">I122&amp;J122</f>
        <v>B6</v>
      </c>
      <c r="I122" s="17" t="s">
        <v>48</v>
      </c>
      <c r="J122" s="17" t="n">
        <v>6</v>
      </c>
      <c r="K122" s="17" t="s">
        <v>80</v>
      </c>
      <c r="L122" s="17" t="s">
        <v>69</v>
      </c>
      <c r="M122" s="18" t="str">
        <f aca="false">IF(L122="","",L122&amp;J122)</f>
        <v>A6</v>
      </c>
      <c r="N122" s="19"/>
    </row>
    <row r="123" customFormat="false" ht="12.75" hidden="false" customHeight="false" outlineLevel="0" collapsed="false">
      <c r="B123" s="16"/>
      <c r="C123" s="15" t="n">
        <v>2715066</v>
      </c>
      <c r="D123" s="16" t="s">
        <v>3</v>
      </c>
      <c r="E123" s="17" t="s">
        <v>39</v>
      </c>
      <c r="F123" s="17" t="s">
        <v>79</v>
      </c>
      <c r="G123" s="17" t="s">
        <v>41</v>
      </c>
      <c r="H123" s="18" t="str">
        <f aca="false">I123&amp;J123</f>
        <v>N6</v>
      </c>
      <c r="I123" s="17" t="s">
        <v>71</v>
      </c>
      <c r="J123" s="17" t="n">
        <v>6</v>
      </c>
      <c r="K123" s="17" t="s">
        <v>80</v>
      </c>
      <c r="L123" s="17" t="s">
        <v>69</v>
      </c>
      <c r="M123" s="18" t="str">
        <f aca="false">IF(L123="","",L123&amp;J123)</f>
        <v>A6</v>
      </c>
      <c r="N123" s="19"/>
    </row>
    <row r="124" customFormat="false" ht="12.75" hidden="false" customHeight="false" outlineLevel="0" collapsed="false">
      <c r="B124" s="16"/>
      <c r="C124" s="15" t="n">
        <v>2651735</v>
      </c>
      <c r="D124" s="16" t="s">
        <v>4</v>
      </c>
      <c r="E124" s="17" t="s">
        <v>39</v>
      </c>
      <c r="F124" s="17" t="s">
        <v>79</v>
      </c>
      <c r="G124" s="17" t="s">
        <v>41</v>
      </c>
      <c r="H124" s="18" t="str">
        <f aca="false">I124&amp;J124</f>
        <v>D6</v>
      </c>
      <c r="I124" s="17" t="s">
        <v>42</v>
      </c>
      <c r="J124" s="17" t="n">
        <v>6</v>
      </c>
      <c r="K124" s="17" t="s">
        <v>80</v>
      </c>
      <c r="L124" s="17" t="s">
        <v>69</v>
      </c>
      <c r="M124" s="18" t="str">
        <f aca="false">IF(L124="","",L124&amp;J124)</f>
        <v>A6</v>
      </c>
      <c r="N124" s="19"/>
    </row>
    <row r="125" customFormat="false" ht="13.5" hidden="false" customHeight="false" outlineLevel="0" collapsed="false">
      <c r="B125" s="14" t="s">
        <v>25</v>
      </c>
      <c r="C125" s="15" t="n">
        <v>1209400</v>
      </c>
      <c r="D125" s="16" t="s">
        <v>1</v>
      </c>
      <c r="E125" s="17" t="s">
        <v>39</v>
      </c>
      <c r="F125" s="17" t="s">
        <v>74</v>
      </c>
      <c r="G125" s="17" t="s">
        <v>41</v>
      </c>
      <c r="H125" s="18" t="str">
        <f aca="false">I125&amp;J125</f>
        <v>D13</v>
      </c>
      <c r="I125" s="17" t="s">
        <v>42</v>
      </c>
      <c r="J125" s="17" t="n">
        <v>13</v>
      </c>
      <c r="K125" s="17" t="s">
        <v>43</v>
      </c>
      <c r="L125" s="17" t="s">
        <v>44</v>
      </c>
      <c r="M125" s="18" t="str">
        <f aca="false">IF(L125="","",L125&amp;J125)</f>
        <v>C13</v>
      </c>
      <c r="N125" s="19"/>
    </row>
    <row r="126" customFormat="false" ht="12.75" hidden="false" customHeight="false" outlineLevel="0" collapsed="false">
      <c r="B126" s="16"/>
      <c r="C126" s="15" t="n">
        <v>179102</v>
      </c>
      <c r="D126" s="16" t="s">
        <v>3</v>
      </c>
      <c r="E126" s="17" t="s">
        <v>39</v>
      </c>
      <c r="F126" s="17" t="s">
        <v>74</v>
      </c>
      <c r="G126" s="17" t="s">
        <v>41</v>
      </c>
      <c r="H126" s="18" t="str">
        <f aca="false">I126&amp;J126</f>
        <v>P13</v>
      </c>
      <c r="I126" s="17" t="s">
        <v>67</v>
      </c>
      <c r="J126" s="17" t="n">
        <v>13</v>
      </c>
      <c r="K126" s="17" t="s">
        <v>43</v>
      </c>
      <c r="L126" s="17" t="s">
        <v>44</v>
      </c>
      <c r="M126" s="18" t="str">
        <f aca="false">IF(L126="","",L126&amp;J126)</f>
        <v>C13</v>
      </c>
      <c r="N126" s="19"/>
    </row>
    <row r="127" customFormat="false" ht="12.75" hidden="false" customHeight="false" outlineLevel="0" collapsed="false">
      <c r="B127" s="16"/>
      <c r="C127" s="15" t="n">
        <v>208458</v>
      </c>
      <c r="D127" s="16" t="s">
        <v>4</v>
      </c>
      <c r="E127" s="17" t="s">
        <v>39</v>
      </c>
      <c r="F127" s="17" t="s">
        <v>74</v>
      </c>
      <c r="G127" s="17" t="s">
        <v>41</v>
      </c>
      <c r="H127" s="18" t="str">
        <f aca="false">I127&amp;J127</f>
        <v>F13</v>
      </c>
      <c r="I127" s="17" t="s">
        <v>46</v>
      </c>
      <c r="J127" s="17" t="n">
        <v>13</v>
      </c>
      <c r="K127" s="17" t="s">
        <v>43</v>
      </c>
      <c r="L127" s="17" t="s">
        <v>44</v>
      </c>
      <c r="M127" s="18" t="str">
        <f aca="false">IF(L127="","",L127&amp;J127)</f>
        <v>C13</v>
      </c>
      <c r="N127" s="19"/>
    </row>
    <row r="128" customFormat="false" ht="13.5" hidden="false" customHeight="false" outlineLevel="0" collapsed="false">
      <c r="B128" s="14" t="s">
        <v>14</v>
      </c>
      <c r="C128" s="15" t="n">
        <v>121000</v>
      </c>
      <c r="D128" s="16" t="s">
        <v>1</v>
      </c>
      <c r="E128" s="17" t="s">
        <v>39</v>
      </c>
      <c r="F128" s="17" t="s">
        <v>81</v>
      </c>
      <c r="G128" s="17" t="s">
        <v>41</v>
      </c>
      <c r="H128" s="18" t="str">
        <f aca="false">I128&amp;J128</f>
        <v>C9</v>
      </c>
      <c r="I128" s="17" t="s">
        <v>44</v>
      </c>
      <c r="J128" s="17" t="n">
        <v>9</v>
      </c>
      <c r="K128" s="17" t="s">
        <v>14</v>
      </c>
      <c r="L128" s="17" t="s">
        <v>48</v>
      </c>
      <c r="M128" s="18" t="str">
        <f aca="false">IF(L128="","",L128&amp;J128)</f>
        <v>B9</v>
      </c>
      <c r="N128" s="19"/>
    </row>
    <row r="129" customFormat="false" ht="12.75" hidden="false" customHeight="false" outlineLevel="0" collapsed="false">
      <c r="B129" s="16"/>
      <c r="C129" s="15" t="n">
        <v>119341</v>
      </c>
      <c r="D129" s="16" t="s">
        <v>3</v>
      </c>
      <c r="E129" s="17" t="s">
        <v>39</v>
      </c>
      <c r="F129" s="17" t="s">
        <v>81</v>
      </c>
      <c r="G129" s="17" t="s">
        <v>41</v>
      </c>
      <c r="H129" s="18" t="str">
        <f aca="false">I129&amp;J129</f>
        <v>O9</v>
      </c>
      <c r="I129" s="17" t="s">
        <v>55</v>
      </c>
      <c r="J129" s="17" t="n">
        <v>9</v>
      </c>
      <c r="K129" s="17" t="s">
        <v>14</v>
      </c>
      <c r="L129" s="17" t="s">
        <v>48</v>
      </c>
      <c r="M129" s="18" t="str">
        <f aca="false">IF(L129="","",L129&amp;J129)</f>
        <v>B9</v>
      </c>
      <c r="N129" s="19"/>
    </row>
    <row r="130" customFormat="false" ht="12.75" hidden="false" customHeight="false" outlineLevel="0" collapsed="false">
      <c r="B130" s="16"/>
      <c r="C130" s="15" t="n">
        <v>119340</v>
      </c>
      <c r="D130" s="16" t="s">
        <v>4</v>
      </c>
      <c r="E130" s="17" t="s">
        <v>39</v>
      </c>
      <c r="F130" s="17" t="s">
        <v>81</v>
      </c>
      <c r="G130" s="17" t="s">
        <v>41</v>
      </c>
      <c r="H130" s="18" t="str">
        <f aca="false">I130&amp;J130</f>
        <v>E9</v>
      </c>
      <c r="I130" s="17" t="s">
        <v>50</v>
      </c>
      <c r="J130" s="17" t="n">
        <v>9</v>
      </c>
      <c r="K130" s="17" t="s">
        <v>14</v>
      </c>
      <c r="L130" s="17" t="s">
        <v>48</v>
      </c>
      <c r="M130" s="18" t="str">
        <f aca="false">IF(L130="","",L130&amp;J130)</f>
        <v>B9</v>
      </c>
      <c r="N130" s="19"/>
    </row>
    <row r="131" customFormat="false" ht="13.5" hidden="false" customHeight="false" outlineLevel="0" collapsed="false">
      <c r="B131" s="14" t="s">
        <v>16</v>
      </c>
      <c r="C131" s="15" t="n">
        <v>539000</v>
      </c>
      <c r="D131" s="16" t="s">
        <v>1</v>
      </c>
      <c r="E131" s="17" t="s">
        <v>39</v>
      </c>
      <c r="F131" s="17" t="s">
        <v>53</v>
      </c>
      <c r="G131" s="17" t="s">
        <v>41</v>
      </c>
      <c r="H131" s="18" t="str">
        <f aca="false">I131&amp;J131</f>
        <v>C27</v>
      </c>
      <c r="I131" s="17" t="s">
        <v>44</v>
      </c>
      <c r="J131" s="17" t="n">
        <v>27</v>
      </c>
      <c r="K131" s="17" t="s">
        <v>16</v>
      </c>
      <c r="L131" s="17" t="s">
        <v>48</v>
      </c>
      <c r="M131" s="18" t="str">
        <f aca="false">IF(L131="","",L131&amp;J131)</f>
        <v>B27</v>
      </c>
      <c r="N131" s="19"/>
    </row>
    <row r="132" customFormat="false" ht="12.75" hidden="false" customHeight="false" outlineLevel="0" collapsed="false">
      <c r="B132" s="16"/>
      <c r="C132" s="15" t="n">
        <v>538500</v>
      </c>
      <c r="D132" s="16" t="s">
        <v>3</v>
      </c>
      <c r="E132" s="17" t="s">
        <v>39</v>
      </c>
      <c r="F132" s="17" t="s">
        <v>53</v>
      </c>
      <c r="G132" s="17" t="s">
        <v>41</v>
      </c>
      <c r="H132" s="18" t="str">
        <f aca="false">I132&amp;J132</f>
        <v>O27</v>
      </c>
      <c r="I132" s="17" t="s">
        <v>55</v>
      </c>
      <c r="J132" s="17" t="n">
        <v>27</v>
      </c>
      <c r="K132" s="17" t="s">
        <v>16</v>
      </c>
      <c r="L132" s="17" t="s">
        <v>48</v>
      </c>
      <c r="M132" s="18" t="str">
        <f aca="false">IF(L132="","",L132&amp;J132)</f>
        <v>B27</v>
      </c>
      <c r="N132" s="19"/>
    </row>
    <row r="133" customFormat="false" ht="12.75" hidden="false" customHeight="false" outlineLevel="0" collapsed="false">
      <c r="B133" s="16"/>
      <c r="C133" s="15" t="n">
        <v>539000</v>
      </c>
      <c r="D133" s="16" t="s">
        <v>4</v>
      </c>
      <c r="E133" s="17" t="s">
        <v>39</v>
      </c>
      <c r="F133" s="17" t="s">
        <v>53</v>
      </c>
      <c r="G133" s="17" t="s">
        <v>41</v>
      </c>
      <c r="H133" s="18" t="str">
        <f aca="false">I133&amp;J133</f>
        <v>E27</v>
      </c>
      <c r="I133" s="17" t="s">
        <v>50</v>
      </c>
      <c r="J133" s="17" t="n">
        <v>27</v>
      </c>
      <c r="K133" s="17" t="s">
        <v>16</v>
      </c>
      <c r="L133" s="17" t="s">
        <v>48</v>
      </c>
      <c r="M133" s="18" t="str">
        <f aca="false">IF(L133="","",L133&amp;J133)</f>
        <v>B27</v>
      </c>
      <c r="N133" s="19"/>
    </row>
    <row r="134" customFormat="false" ht="13.5" hidden="false" customHeight="false" outlineLevel="0" collapsed="false">
      <c r="B134" s="14" t="s">
        <v>18</v>
      </c>
      <c r="C134" s="15"/>
      <c r="D134" s="16" t="s">
        <v>1</v>
      </c>
      <c r="E134" s="17"/>
      <c r="F134" s="17"/>
      <c r="G134" s="17"/>
      <c r="H134" s="18" t="str">
        <f aca="false">I134&amp;J134</f>
        <v/>
      </c>
      <c r="I134" s="17"/>
      <c r="J134" s="17"/>
      <c r="K134" s="17"/>
      <c r="L134" s="17"/>
      <c r="M134" s="18" t="str">
        <f aca="false">IF(L134="","",L134&amp;J134)</f>
        <v/>
      </c>
      <c r="N134" s="19"/>
    </row>
    <row r="135" customFormat="false" ht="12.75" hidden="false" customHeight="false" outlineLevel="0" collapsed="false">
      <c r="B135" s="16"/>
      <c r="C135" s="15" t="n">
        <v>0</v>
      </c>
      <c r="D135" s="16" t="s">
        <v>3</v>
      </c>
      <c r="E135" s="17" t="s">
        <v>39</v>
      </c>
      <c r="F135" s="17" t="s">
        <v>70</v>
      </c>
      <c r="G135" s="17" t="s">
        <v>41</v>
      </c>
      <c r="H135" s="18" t="str">
        <f aca="false">I135&amp;J135</f>
        <v>N692</v>
      </c>
      <c r="I135" s="17" t="s">
        <v>71</v>
      </c>
      <c r="J135" s="17" t="n">
        <v>692</v>
      </c>
      <c r="K135" s="17" t="s">
        <v>82</v>
      </c>
      <c r="L135" s="17" t="s">
        <v>69</v>
      </c>
      <c r="M135" s="18" t="str">
        <f aca="false">IF(L135="","",L135&amp;J135)</f>
        <v>A692</v>
      </c>
      <c r="N135" s="19"/>
    </row>
    <row r="136" customFormat="false" ht="12.75" hidden="false" customHeight="false" outlineLevel="0" collapsed="false">
      <c r="B136" s="16"/>
      <c r="C136" s="15" t="n">
        <v>0</v>
      </c>
      <c r="D136" s="16" t="s">
        <v>4</v>
      </c>
      <c r="E136" s="17" t="s">
        <v>39</v>
      </c>
      <c r="F136" s="17" t="s">
        <v>70</v>
      </c>
      <c r="G136" s="17" t="s">
        <v>41</v>
      </c>
      <c r="H136" s="18" t="str">
        <f aca="false">I136&amp;J136</f>
        <v>C692</v>
      </c>
      <c r="I136" s="17" t="s">
        <v>44</v>
      </c>
      <c r="J136" s="17" t="n">
        <v>692</v>
      </c>
      <c r="K136" s="17" t="s">
        <v>82</v>
      </c>
      <c r="L136" s="17" t="s">
        <v>69</v>
      </c>
      <c r="M136" s="18" t="str">
        <f aca="false">IF(L136="","",L136&amp;J136)</f>
        <v>A692</v>
      </c>
      <c r="N136" s="19"/>
    </row>
    <row r="137" customFormat="false" ht="13.5" hidden="false" customHeight="false" outlineLevel="0" collapsed="false">
      <c r="B137" s="14" t="s">
        <v>20</v>
      </c>
      <c r="C137" s="15" t="n">
        <v>315000</v>
      </c>
      <c r="D137" s="16" t="s">
        <v>1</v>
      </c>
      <c r="E137" s="17" t="s">
        <v>39</v>
      </c>
      <c r="F137" s="17" t="s">
        <v>53</v>
      </c>
      <c r="G137" s="17" t="s">
        <v>41</v>
      </c>
      <c r="H137" s="18" t="str">
        <f aca="false">I137&amp;J137</f>
        <v>C34</v>
      </c>
      <c r="I137" s="17" t="s">
        <v>44</v>
      </c>
      <c r="J137" s="17" t="n">
        <v>34</v>
      </c>
      <c r="K137" s="17" t="s">
        <v>83</v>
      </c>
      <c r="L137" s="17" t="s">
        <v>48</v>
      </c>
      <c r="M137" s="18" t="str">
        <f aca="false">IF(L137="","",L137&amp;J137)</f>
        <v>B34</v>
      </c>
      <c r="N137" s="19"/>
    </row>
    <row r="138" customFormat="false" ht="12.75" hidden="false" customHeight="false" outlineLevel="0" collapsed="false">
      <c r="B138" s="16"/>
      <c r="C138" s="15" t="n">
        <v>315000</v>
      </c>
      <c r="D138" s="16" t="s">
        <v>3</v>
      </c>
      <c r="E138" s="17" t="s">
        <v>39</v>
      </c>
      <c r="F138" s="17" t="s">
        <v>53</v>
      </c>
      <c r="G138" s="17" t="s">
        <v>41</v>
      </c>
      <c r="H138" s="18" t="str">
        <f aca="false">I138&amp;J138</f>
        <v>O34</v>
      </c>
      <c r="I138" s="17" t="s">
        <v>55</v>
      </c>
      <c r="J138" s="17" t="n">
        <v>34</v>
      </c>
      <c r="K138" s="17" t="s">
        <v>83</v>
      </c>
      <c r="L138" s="17" t="s">
        <v>48</v>
      </c>
      <c r="M138" s="18" t="str">
        <f aca="false">IF(L138="","",L138&amp;J138)</f>
        <v>B34</v>
      </c>
      <c r="N138" s="19"/>
    </row>
    <row r="139" customFormat="false" ht="12.75" hidden="false" customHeight="false" outlineLevel="0" collapsed="false">
      <c r="B139" s="16"/>
      <c r="C139" s="15" t="n">
        <v>315000</v>
      </c>
      <c r="D139" s="16" t="s">
        <v>4</v>
      </c>
      <c r="E139" s="17" t="s">
        <v>39</v>
      </c>
      <c r="F139" s="17" t="s">
        <v>53</v>
      </c>
      <c r="G139" s="17" t="s">
        <v>41</v>
      </c>
      <c r="H139" s="18" t="str">
        <f aca="false">I139&amp;J139</f>
        <v>E34</v>
      </c>
      <c r="I139" s="17" t="s">
        <v>50</v>
      </c>
      <c r="J139" s="17" t="n">
        <v>34</v>
      </c>
      <c r="K139" s="17" t="s">
        <v>83</v>
      </c>
      <c r="L139" s="17" t="s">
        <v>48</v>
      </c>
      <c r="M139" s="18" t="str">
        <f aca="false">IF(L139="","",L139&amp;J139)</f>
        <v>B34</v>
      </c>
      <c r="N139" s="19"/>
    </row>
    <row r="140" customFormat="false" ht="13.5" hidden="false" customHeight="false" outlineLevel="0" collapsed="false">
      <c r="B140" s="14" t="s">
        <v>84</v>
      </c>
      <c r="C140" s="15" t="n">
        <v>0</v>
      </c>
      <c r="D140" s="16" t="s">
        <v>1</v>
      </c>
      <c r="E140" s="17" t="s">
        <v>39</v>
      </c>
      <c r="F140" s="17" t="s">
        <v>53</v>
      </c>
      <c r="G140" s="17" t="s">
        <v>41</v>
      </c>
      <c r="H140" s="18" t="str">
        <f aca="false">I140&amp;J140</f>
        <v>C30</v>
      </c>
      <c r="I140" s="17" t="s">
        <v>44</v>
      </c>
      <c r="J140" s="17" t="n">
        <v>30</v>
      </c>
      <c r="K140" s="17" t="s">
        <v>85</v>
      </c>
      <c r="L140" s="17" t="s">
        <v>48</v>
      </c>
      <c r="M140" s="18" t="str">
        <f aca="false">IF(L140="","",L140&amp;J140)</f>
        <v>B30</v>
      </c>
      <c r="N140" s="19"/>
    </row>
    <row r="141" customFormat="false" ht="12.75" hidden="false" customHeight="false" outlineLevel="0" collapsed="false">
      <c r="B141" s="16"/>
      <c r="C141" s="15" t="n">
        <v>18955</v>
      </c>
      <c r="D141" s="16" t="s">
        <v>3</v>
      </c>
      <c r="E141" s="17" t="s">
        <v>39</v>
      </c>
      <c r="F141" s="17" t="s">
        <v>53</v>
      </c>
      <c r="G141" s="17" t="s">
        <v>41</v>
      </c>
      <c r="H141" s="18" t="str">
        <f aca="false">I141&amp;J141</f>
        <v>O30</v>
      </c>
      <c r="I141" s="17" t="s">
        <v>55</v>
      </c>
      <c r="J141" s="17" t="n">
        <v>30</v>
      </c>
      <c r="K141" s="17" t="s">
        <v>85</v>
      </c>
      <c r="L141" s="17" t="s">
        <v>48</v>
      </c>
      <c r="M141" s="18" t="str">
        <f aca="false">IF(L141="","",L141&amp;J141)</f>
        <v>B30</v>
      </c>
      <c r="N141" s="19"/>
    </row>
    <row r="142" customFormat="false" ht="12.75" hidden="false" customHeight="false" outlineLevel="0" collapsed="false">
      <c r="B142" s="16"/>
      <c r="C142" s="15" t="n">
        <v>0</v>
      </c>
      <c r="D142" s="16" t="s">
        <v>4</v>
      </c>
      <c r="E142" s="17" t="s">
        <v>39</v>
      </c>
      <c r="F142" s="17" t="s">
        <v>53</v>
      </c>
      <c r="G142" s="17" t="s">
        <v>41</v>
      </c>
      <c r="H142" s="18" t="str">
        <f aca="false">I142&amp;J142</f>
        <v>E30</v>
      </c>
      <c r="I142" s="17" t="s">
        <v>50</v>
      </c>
      <c r="J142" s="17" t="n">
        <v>30</v>
      </c>
      <c r="K142" s="17" t="s">
        <v>85</v>
      </c>
      <c r="L142" s="17" t="s">
        <v>48</v>
      </c>
      <c r="M142" s="18" t="str">
        <f aca="false">IF(L142="","",L142&amp;J142)</f>
        <v>B30</v>
      </c>
      <c r="N142" s="19"/>
    </row>
    <row r="143" customFormat="false" ht="13.5" hidden="false" customHeight="false" outlineLevel="0" collapsed="false">
      <c r="B143" s="14" t="s">
        <v>86</v>
      </c>
      <c r="C143" s="15" t="n">
        <v>0</v>
      </c>
      <c r="D143" s="16" t="s">
        <v>1</v>
      </c>
      <c r="E143" s="17" t="s">
        <v>39</v>
      </c>
      <c r="F143" s="17" t="s">
        <v>87</v>
      </c>
      <c r="G143" s="17" t="s">
        <v>41</v>
      </c>
      <c r="H143" s="18" t="str">
        <f aca="false">I143&amp;J143</f>
        <v>B8</v>
      </c>
      <c r="I143" s="17" t="s">
        <v>48</v>
      </c>
      <c r="J143" s="17" t="n">
        <v>8</v>
      </c>
      <c r="K143" s="17" t="s">
        <v>88</v>
      </c>
      <c r="L143" s="17" t="s">
        <v>69</v>
      </c>
      <c r="M143" s="18" t="str">
        <f aca="false">IF(L143="","",L143&amp;J143)</f>
        <v>A8</v>
      </c>
      <c r="N143" s="19"/>
    </row>
    <row r="144" customFormat="false" ht="12.75" hidden="false" customHeight="false" outlineLevel="0" collapsed="false">
      <c r="B144" s="16"/>
      <c r="C144" s="15" t="n">
        <v>993345</v>
      </c>
      <c r="D144" s="16" t="s">
        <v>3</v>
      </c>
      <c r="E144" s="17" t="s">
        <v>39</v>
      </c>
      <c r="F144" s="17" t="s">
        <v>87</v>
      </c>
      <c r="G144" s="17" t="s">
        <v>41</v>
      </c>
      <c r="H144" s="18" t="str">
        <f aca="false">I144&amp;J144</f>
        <v>X8</v>
      </c>
      <c r="I144" s="17" t="s">
        <v>89</v>
      </c>
      <c r="J144" s="17" t="n">
        <v>8</v>
      </c>
      <c r="K144" s="17" t="s">
        <v>88</v>
      </c>
      <c r="L144" s="17" t="s">
        <v>69</v>
      </c>
      <c r="M144" s="18" t="str">
        <f aca="false">IF(L144="","",L144&amp;J144)</f>
        <v>A8</v>
      </c>
      <c r="N144" s="19"/>
    </row>
    <row r="145" customFormat="false" ht="12.75" hidden="false" customHeight="false" outlineLevel="0" collapsed="false">
      <c r="B145" s="16"/>
      <c r="C145" s="15" t="n">
        <v>1006794</v>
      </c>
      <c r="D145" s="16" t="s">
        <v>4</v>
      </c>
      <c r="E145" s="17" t="s">
        <v>39</v>
      </c>
      <c r="F145" s="17" t="s">
        <v>87</v>
      </c>
      <c r="G145" s="17" t="s">
        <v>41</v>
      </c>
      <c r="H145" s="18" t="str">
        <f aca="false">I145&amp;J145</f>
        <v>D8</v>
      </c>
      <c r="I145" s="17" t="s">
        <v>42</v>
      </c>
      <c r="J145" s="17" t="n">
        <v>8</v>
      </c>
      <c r="K145" s="17" t="s">
        <v>88</v>
      </c>
      <c r="L145" s="17" t="s">
        <v>69</v>
      </c>
      <c r="M145" s="18" t="str">
        <f aca="false">IF(L145="","",L145&amp;J145)</f>
        <v>A8</v>
      </c>
      <c r="N145" s="19"/>
    </row>
    <row r="146" customFormat="false" ht="13.5" hidden="false" customHeight="false" outlineLevel="0" collapsed="false">
      <c r="B146" s="14" t="s">
        <v>90</v>
      </c>
      <c r="C146" s="15" t="n">
        <v>150000</v>
      </c>
      <c r="D146" s="16" t="s">
        <v>1</v>
      </c>
      <c r="E146" s="17" t="s">
        <v>39</v>
      </c>
      <c r="F146" s="17" t="s">
        <v>87</v>
      </c>
      <c r="G146" s="17" t="s">
        <v>41</v>
      </c>
      <c r="H146" s="18" t="str">
        <f aca="false">I146&amp;J146</f>
        <v>B20</v>
      </c>
      <c r="I146" s="17" t="s">
        <v>48</v>
      </c>
      <c r="J146" s="17" t="n">
        <v>20</v>
      </c>
      <c r="K146" s="17" t="s">
        <v>90</v>
      </c>
      <c r="L146" s="17" t="s">
        <v>69</v>
      </c>
      <c r="M146" s="18" t="str">
        <f aca="false">IF(L146="","",L146&amp;J146)</f>
        <v>A20</v>
      </c>
      <c r="N146" s="19"/>
    </row>
    <row r="147" customFormat="false" ht="12.75" hidden="false" customHeight="false" outlineLevel="0" collapsed="false">
      <c r="B147" s="16"/>
      <c r="C147" s="15" t="n">
        <v>72744</v>
      </c>
      <c r="D147" s="16" t="s">
        <v>3</v>
      </c>
      <c r="E147" s="17" t="s">
        <v>39</v>
      </c>
      <c r="F147" s="17" t="s">
        <v>87</v>
      </c>
      <c r="G147" s="17" t="s">
        <v>41</v>
      </c>
      <c r="H147" s="18" t="str">
        <f aca="false">I147&amp;J147</f>
        <v>X20</v>
      </c>
      <c r="I147" s="17" t="s">
        <v>89</v>
      </c>
      <c r="J147" s="17" t="n">
        <v>20</v>
      </c>
      <c r="K147" s="17" t="s">
        <v>90</v>
      </c>
      <c r="L147" s="17" t="s">
        <v>69</v>
      </c>
      <c r="M147" s="18" t="str">
        <f aca="false">IF(L147="","",L147&amp;J147)</f>
        <v>A20</v>
      </c>
      <c r="N147" s="19"/>
    </row>
    <row r="148" customFormat="false" ht="12.75" hidden="false" customHeight="false" outlineLevel="0" collapsed="false">
      <c r="B148" s="16"/>
      <c r="C148" s="15" t="n">
        <v>89599</v>
      </c>
      <c r="D148" s="16" t="s">
        <v>4</v>
      </c>
      <c r="E148" s="17" t="s">
        <v>39</v>
      </c>
      <c r="F148" s="17" t="s">
        <v>87</v>
      </c>
      <c r="G148" s="17" t="s">
        <v>41</v>
      </c>
      <c r="H148" s="18" t="str">
        <f aca="false">I148&amp;J148</f>
        <v>D20</v>
      </c>
      <c r="I148" s="17" t="s">
        <v>42</v>
      </c>
      <c r="J148" s="17" t="n">
        <v>20</v>
      </c>
      <c r="K148" s="17" t="s">
        <v>90</v>
      </c>
      <c r="L148" s="17" t="s">
        <v>69</v>
      </c>
      <c r="M148" s="18" t="str">
        <f aca="false">IF(L148="","",L148&amp;J148)</f>
        <v>A20</v>
      </c>
      <c r="N148" s="19"/>
    </row>
    <row r="149" customFormat="false" ht="13.5" hidden="false" customHeight="false" outlineLevel="0" collapsed="false">
      <c r="B149" s="14" t="s">
        <v>91</v>
      </c>
      <c r="C149" s="15" t="n">
        <v>460000</v>
      </c>
      <c r="D149" s="16" t="s">
        <v>1</v>
      </c>
      <c r="E149" s="17" t="s">
        <v>39</v>
      </c>
      <c r="F149" s="17" t="s">
        <v>87</v>
      </c>
      <c r="G149" s="17" t="s">
        <v>41</v>
      </c>
      <c r="H149" s="18" t="str">
        <f aca="false">I149&amp;J149</f>
        <v>B21</v>
      </c>
      <c r="I149" s="17" t="s">
        <v>48</v>
      </c>
      <c r="J149" s="17" t="n">
        <v>21</v>
      </c>
      <c r="K149" s="17" t="s">
        <v>92</v>
      </c>
      <c r="L149" s="17" t="s">
        <v>69</v>
      </c>
      <c r="M149" s="18" t="str">
        <f aca="false">IF(L149="","",L149&amp;J149)</f>
        <v>A21</v>
      </c>
      <c r="N149" s="19"/>
    </row>
    <row r="150" customFormat="false" ht="12.75" hidden="false" customHeight="false" outlineLevel="0" collapsed="false">
      <c r="B150" s="16"/>
      <c r="C150" s="15" t="n">
        <v>297774</v>
      </c>
      <c r="D150" s="16" t="s">
        <v>3</v>
      </c>
      <c r="E150" s="17" t="s">
        <v>39</v>
      </c>
      <c r="F150" s="17" t="s">
        <v>87</v>
      </c>
      <c r="G150" s="17" t="s">
        <v>41</v>
      </c>
      <c r="H150" s="18" t="str">
        <f aca="false">I150&amp;J150</f>
        <v>X21</v>
      </c>
      <c r="I150" s="17" t="s">
        <v>89</v>
      </c>
      <c r="J150" s="17" t="n">
        <v>21</v>
      </c>
      <c r="K150" s="17" t="s">
        <v>92</v>
      </c>
      <c r="L150" s="17" t="s">
        <v>69</v>
      </c>
      <c r="M150" s="18" t="str">
        <f aca="false">IF(L150="","",L150&amp;J150)</f>
        <v>A21</v>
      </c>
      <c r="N150" s="19"/>
    </row>
    <row r="151" customFormat="false" ht="12.75" hidden="false" customHeight="false" outlineLevel="0" collapsed="false">
      <c r="B151" s="16"/>
      <c r="C151" s="15" t="n">
        <v>251759</v>
      </c>
      <c r="D151" s="16" t="s">
        <v>4</v>
      </c>
      <c r="E151" s="17" t="s">
        <v>39</v>
      </c>
      <c r="F151" s="17" t="s">
        <v>87</v>
      </c>
      <c r="G151" s="17" t="s">
        <v>41</v>
      </c>
      <c r="H151" s="18" t="str">
        <f aca="false">I151&amp;J151</f>
        <v>D21</v>
      </c>
      <c r="I151" s="17" t="s">
        <v>42</v>
      </c>
      <c r="J151" s="17" t="n">
        <v>21</v>
      </c>
      <c r="K151" s="17" t="s">
        <v>92</v>
      </c>
      <c r="L151" s="17" t="s">
        <v>69</v>
      </c>
      <c r="M151" s="18" t="str">
        <f aca="false">IF(L151="","",L151&amp;J151)</f>
        <v>A21</v>
      </c>
      <c r="N151" s="19"/>
    </row>
    <row r="152" customFormat="false" ht="13.5" hidden="false" customHeight="false" outlineLevel="0" collapsed="false">
      <c r="B152" s="14" t="s">
        <v>93</v>
      </c>
      <c r="C152" s="15" t="n">
        <v>0</v>
      </c>
      <c r="D152" s="16" t="s">
        <v>1</v>
      </c>
      <c r="E152" s="17" t="s">
        <v>39</v>
      </c>
      <c r="F152" s="17" t="s">
        <v>87</v>
      </c>
      <c r="G152" s="17" t="s">
        <v>41</v>
      </c>
      <c r="H152" s="18" t="str">
        <f aca="false">I152&amp;J152</f>
        <v>B22</v>
      </c>
      <c r="I152" s="17" t="s">
        <v>48</v>
      </c>
      <c r="J152" s="17" t="n">
        <v>22</v>
      </c>
      <c r="K152" s="17" t="s">
        <v>94</v>
      </c>
      <c r="L152" s="17" t="s">
        <v>69</v>
      </c>
      <c r="M152" s="18" t="str">
        <f aca="false">IF(L152="","",L152&amp;J152)</f>
        <v>A22</v>
      </c>
      <c r="N152" s="19"/>
    </row>
    <row r="153" customFormat="false" ht="12.75" hidden="false" customHeight="false" outlineLevel="0" collapsed="false">
      <c r="B153" s="16"/>
      <c r="C153" s="15" t="n">
        <v>144291</v>
      </c>
      <c r="D153" s="16" t="s">
        <v>3</v>
      </c>
      <c r="E153" s="17" t="s">
        <v>39</v>
      </c>
      <c r="F153" s="17" t="s">
        <v>87</v>
      </c>
      <c r="G153" s="17" t="s">
        <v>41</v>
      </c>
      <c r="H153" s="18" t="str">
        <f aca="false">I153&amp;J153</f>
        <v>X22</v>
      </c>
      <c r="I153" s="17" t="s">
        <v>89</v>
      </c>
      <c r="J153" s="17" t="n">
        <v>22</v>
      </c>
      <c r="K153" s="17" t="s">
        <v>94</v>
      </c>
      <c r="L153" s="17" t="s">
        <v>69</v>
      </c>
      <c r="M153" s="18" t="str">
        <f aca="false">IF(L153="","",L153&amp;J153)</f>
        <v>A22</v>
      </c>
      <c r="N153" s="19"/>
    </row>
    <row r="154" customFormat="false" ht="12.75" hidden="false" customHeight="false" outlineLevel="0" collapsed="false">
      <c r="B154" s="16"/>
      <c r="C154" s="15" t="n">
        <v>136619</v>
      </c>
      <c r="D154" s="16" t="s">
        <v>4</v>
      </c>
      <c r="E154" s="17" t="s">
        <v>39</v>
      </c>
      <c r="F154" s="17" t="s">
        <v>87</v>
      </c>
      <c r="G154" s="17" t="s">
        <v>41</v>
      </c>
      <c r="H154" s="18" t="str">
        <f aca="false">I154&amp;J154</f>
        <v>D22</v>
      </c>
      <c r="I154" s="17" t="s">
        <v>42</v>
      </c>
      <c r="J154" s="17" t="n">
        <v>22</v>
      </c>
      <c r="K154" s="17" t="s">
        <v>94</v>
      </c>
      <c r="L154" s="17" t="s">
        <v>69</v>
      </c>
      <c r="M154" s="18" t="str">
        <f aca="false">IF(L154="","",L154&amp;J154)</f>
        <v>A22</v>
      </c>
      <c r="N154" s="19"/>
    </row>
    <row r="155" customFormat="false" ht="13.5" hidden="false" customHeight="false" outlineLevel="0" collapsed="false">
      <c r="B155" s="14" t="s">
        <v>95</v>
      </c>
      <c r="C155" s="15" t="n">
        <v>200000</v>
      </c>
      <c r="D155" s="16" t="s">
        <v>1</v>
      </c>
      <c r="E155" s="17" t="s">
        <v>39</v>
      </c>
      <c r="F155" s="17" t="s">
        <v>87</v>
      </c>
      <c r="G155" s="17" t="s">
        <v>41</v>
      </c>
      <c r="H155" s="18" t="str">
        <f aca="false">I155&amp;J155</f>
        <v>B34</v>
      </c>
      <c r="I155" s="17" t="s">
        <v>48</v>
      </c>
      <c r="J155" s="17" t="n">
        <v>34</v>
      </c>
      <c r="K155" s="17" t="s">
        <v>95</v>
      </c>
      <c r="L155" s="17" t="s">
        <v>69</v>
      </c>
      <c r="M155" s="18" t="str">
        <f aca="false">IF(L155="","",L155&amp;J155)</f>
        <v>A34</v>
      </c>
      <c r="N155" s="19"/>
    </row>
    <row r="156" customFormat="false" ht="12.75" hidden="false" customHeight="false" outlineLevel="0" collapsed="false">
      <c r="B156" s="16"/>
      <c r="C156" s="15" t="n">
        <v>66187</v>
      </c>
      <c r="D156" s="16" t="s">
        <v>3</v>
      </c>
      <c r="E156" s="17" t="s">
        <v>39</v>
      </c>
      <c r="F156" s="17" t="s">
        <v>87</v>
      </c>
      <c r="G156" s="17" t="s">
        <v>41</v>
      </c>
      <c r="H156" s="18" t="str">
        <f aca="false">I156&amp;J156</f>
        <v>X34</v>
      </c>
      <c r="I156" s="17" t="s">
        <v>89</v>
      </c>
      <c r="J156" s="17" t="n">
        <v>34</v>
      </c>
      <c r="K156" s="17" t="s">
        <v>95</v>
      </c>
      <c r="L156" s="17" t="s">
        <v>69</v>
      </c>
      <c r="M156" s="18" t="str">
        <f aca="false">IF(L156="","",L156&amp;J156)</f>
        <v>A34</v>
      </c>
      <c r="N156" s="19"/>
    </row>
    <row r="157" customFormat="false" ht="12.75" hidden="false" customHeight="false" outlineLevel="0" collapsed="false">
      <c r="B157" s="16"/>
      <c r="C157" s="15" t="n">
        <v>61189</v>
      </c>
      <c r="D157" s="16" t="s">
        <v>4</v>
      </c>
      <c r="E157" s="17" t="s">
        <v>39</v>
      </c>
      <c r="F157" s="17" t="s">
        <v>87</v>
      </c>
      <c r="G157" s="17" t="s">
        <v>41</v>
      </c>
      <c r="H157" s="18" t="str">
        <f aca="false">I157&amp;J157</f>
        <v>D34</v>
      </c>
      <c r="I157" s="17" t="s">
        <v>42</v>
      </c>
      <c r="J157" s="17" t="n">
        <v>34</v>
      </c>
      <c r="K157" s="17" t="s">
        <v>95</v>
      </c>
      <c r="L157" s="17" t="s">
        <v>69</v>
      </c>
      <c r="M157" s="18" t="str">
        <f aca="false">IF(L157="","",L157&amp;J157)</f>
        <v>A34</v>
      </c>
      <c r="N157" s="19"/>
    </row>
  </sheetData>
  <printOptions headings="false" gridLines="false" gridLinesSet="true" horizontalCentered="false" verticalCentered="false"/>
  <pageMargins left="0.2" right="0.229861111111111" top="0.190277777777778" bottom="0.7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2001-09-28T15:26:24Z</dcterms:created>
  <dc:creator>jreitme</dc:creator>
  <dc:description/>
  <dc:language>en-US</dc:language>
  <cp:lastModifiedBy>msanch2</cp:lastModifiedBy>
  <cp:lastPrinted>2001-10-03T14:58:41Z</cp:lastPrinted>
  <dcterms:modified xsi:type="dcterms:W3CDTF">2001-10-03T15:21:25Z</dcterms:modified>
  <cp:revision>0</cp:revision>
  <dc:subject/>
  <dc:title/>
</cp:coreProperties>
</file>