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7526" sheetId="1" state="visible" r:id="rId3"/>
    <sheet name="24198" sheetId="2" state="visible" r:id="rId4"/>
    <sheet name="Sheet2" sheetId="3" state="visible" r:id="rId5"/>
    <sheet name="Sheet3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<sst xmlns="http://schemas.openxmlformats.org/spreadsheetml/2006/main" count="47" uniqueCount="26">
  <si>
    <t xml:space="preserve">March , 2001</t>
  </si>
  <si>
    <t xml:space="preserve">Transwestern - California Border Transportation Analysis</t>
  </si>
  <si>
    <t xml:space="preserve">TWPL Contract No. 27526</t>
  </si>
  <si>
    <t xml:space="preserve">EPNG - Permian</t>
  </si>
  <si>
    <t xml:space="preserve">Socal - Border</t>
  </si>
  <si>
    <t xml:space="preserve">Fuel</t>
  </si>
  <si>
    <t xml:space="preserve">Sales </t>
  </si>
  <si>
    <t xml:space="preserve">Marketing</t>
  </si>
  <si>
    <t xml:space="preserve">RPC</t>
  </si>
  <si>
    <t xml:space="preserve">TWPL</t>
  </si>
  <si>
    <t xml:space="preserve">Scheduled</t>
  </si>
  <si>
    <t xml:space="preserve">Value to </t>
  </si>
  <si>
    <t xml:space="preserve">Date</t>
  </si>
  <si>
    <t xml:space="preserve">Gas Daily Price</t>
  </si>
  <si>
    <t xml:space="preserve">Calculation</t>
  </si>
  <si>
    <t xml:space="preserve">Fixed Price</t>
  </si>
  <si>
    <t xml:space="preserve">Fee</t>
  </si>
  <si>
    <t xml:space="preserve">Margin</t>
  </si>
  <si>
    <t xml:space="preserve">Rate</t>
  </si>
  <si>
    <t xml:space="preserve">MMBtu</t>
  </si>
  <si>
    <t xml:space="preserve">RPC/TWPL</t>
  </si>
  <si>
    <t xml:space="preserve">Remarks</t>
  </si>
  <si>
    <t xml:space="preserve">Market missed nomination</t>
  </si>
  <si>
    <t xml:space="preserve">Total Volume/Value</t>
  </si>
  <si>
    <t xml:space="preserve">February, 2001</t>
  </si>
  <si>
    <t xml:space="preserve">TWPL Contract No. 24198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</si>
</sst>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\$#,##0.000_);&quot;($&quot;#,##0.000\)"/>
    <numFmt numFmtId="168" formatCode="\$#,##0.00_);&quot;($&quot;#,##0.00\)"/>
    <numFmt numFmtId="169" formatCode="[$-409]mmm\-yy"/>
    <numFmt numFmtId="170" formatCode="mm/dd/yy"/>
    <numFmt numFmtId="171" formatCode="0%"/>
    <numFmt numFmtId="172" formatCode="_(* #,##0.00_);_(* \(#,##0.00\);_(* \-??_);_(@_)"/>
    <numFmt numFmtId="173" formatCode="_(* #,##0_);_(* \(#,##0\);_(* \-??_);_(@_)"/>
    <numFmt numFmtId="174" formatCode="\$#,##0.0000_);&quot;($&quot;#,##0.000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6"/>
      <name val="Arial"/>
      <family val="2"/>
    </font>
    <font>
      <b val="true"/>
      <u val="single"/>
      <sz val="14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2" min="2" style="1" width="16.7"/>
    <col collapsed="false" customWidth="true" hidden="false" outlineLevel="0" max="3" min="3" style="0" width="1.7"/>
    <col collapsed="false" customWidth="true" hidden="false" outlineLevel="0" max="4" min="4" style="1" width="16.7"/>
    <col collapsed="false" customWidth="true" hidden="false" outlineLevel="0" max="5" min="5" style="0" width="1.7"/>
    <col collapsed="false" customWidth="true" hidden="false" outlineLevel="0" max="6" min="6" style="2" width="10.71"/>
    <col collapsed="false" customWidth="true" hidden="false" outlineLevel="0" max="8" min="7" style="3" width="12.7"/>
    <col collapsed="false" customWidth="true" hidden="false" outlineLevel="0" max="10" min="9" style="4" width="12.7"/>
    <col collapsed="false" customWidth="true" hidden="false" outlineLevel="0" max="11" min="11" style="5" width="12.7"/>
    <col collapsed="false" customWidth="true" hidden="false" outlineLevel="0" max="12" min="12" style="5" width="1.7"/>
    <col collapsed="false" customWidth="true" hidden="false" outlineLevel="0" max="13" min="13" style="6" width="14.7"/>
    <col collapsed="false" customWidth="true" hidden="false" outlineLevel="0" max="14" min="14" style="6" width="1.7"/>
    <col collapsed="false" customWidth="true" hidden="false" outlineLevel="0" max="15" min="15" style="0" width="30.7"/>
  </cols>
  <sheetData>
    <row r="1" customFormat="false" ht="20.25" hidden="false" customHeight="false" outlineLevel="0" collapsed="false">
      <c r="A1" s="7" t="s">
        <v>0</v>
      </c>
    </row>
    <row r="2" customFormat="false" ht="20.25" hidden="false" customHeight="false" outlineLevel="0" collapsed="false">
      <c r="A2" s="8" t="s">
        <v>1</v>
      </c>
    </row>
    <row r="3" customFormat="false" ht="18" hidden="false" customHeight="false" outlineLevel="0" collapsed="false">
      <c r="A3" s="9" t="s">
        <v>2</v>
      </c>
    </row>
    <row r="6" customFormat="false" ht="12.75" hidden="false" customHeight="false" outlineLevel="0" collapsed="false">
      <c r="A6" s="10"/>
      <c r="B6" s="1" t="s">
        <v>3</v>
      </c>
      <c r="D6" s="1" t="s">
        <v>4</v>
      </c>
      <c r="F6" s="2" t="s">
        <v>5</v>
      </c>
      <c r="G6" s="11" t="s">
        <v>6</v>
      </c>
      <c r="H6" s="3" t="s">
        <v>7</v>
      </c>
      <c r="I6" s="12" t="s">
        <v>8</v>
      </c>
      <c r="J6" s="4" t="s">
        <v>9</v>
      </c>
      <c r="K6" s="13" t="s">
        <v>10</v>
      </c>
      <c r="L6" s="13"/>
      <c r="M6" s="14" t="s">
        <v>11</v>
      </c>
      <c r="N6" s="14"/>
    </row>
    <row r="7" customFormat="false" ht="12.75" hidden="false" customHeight="false" outlineLevel="0" collapsed="false">
      <c r="A7" s="10" t="s">
        <v>12</v>
      </c>
      <c r="B7" s="15" t="s">
        <v>13</v>
      </c>
      <c r="D7" s="15" t="s">
        <v>13</v>
      </c>
      <c r="F7" s="10" t="s">
        <v>14</v>
      </c>
      <c r="G7" s="16" t="s">
        <v>15</v>
      </c>
      <c r="H7" s="16" t="s">
        <v>16</v>
      </c>
      <c r="I7" s="17" t="s">
        <v>17</v>
      </c>
      <c r="J7" s="17" t="s">
        <v>18</v>
      </c>
      <c r="K7" s="18" t="s">
        <v>19</v>
      </c>
      <c r="L7" s="18"/>
      <c r="M7" s="19" t="s">
        <v>20</v>
      </c>
      <c r="N7" s="19"/>
      <c r="O7" s="20" t="s">
        <v>21</v>
      </c>
    </row>
    <row r="9" customFormat="false" ht="12.75" hidden="false" customHeight="false" outlineLevel="0" collapsed="false">
      <c r="A9" s="21" t="n">
        <v>36951</v>
      </c>
      <c r="B9" s="3" t="n">
        <v>5.26</v>
      </c>
      <c r="C9" s="22"/>
      <c r="D9" s="3" t="n">
        <v>12.955</v>
      </c>
      <c r="F9" s="23" t="n">
        <v>0.05</v>
      </c>
      <c r="G9" s="3" t="n">
        <v>12.455</v>
      </c>
      <c r="H9" s="3" t="n">
        <f aca="false">+D9-G9</f>
        <v>0.5</v>
      </c>
      <c r="I9" s="4" t="n">
        <f aca="false">+((D9-B9)-(B9/0.95-B9)-H9)/2</f>
        <v>3.45907894736842</v>
      </c>
      <c r="J9" s="4" t="n">
        <f aca="false">+((D9-B9)-(B9/0.95-B9)-H9)/2</f>
        <v>3.45907894736842</v>
      </c>
      <c r="K9" s="24" t="n">
        <v>10000</v>
      </c>
      <c r="L9" s="24"/>
      <c r="M9" s="6" t="n">
        <f aca="false">+K9*I9</f>
        <v>34590.7894736842</v>
      </c>
    </row>
    <row r="10" customFormat="false" ht="12.75" hidden="false" customHeight="false" outlineLevel="0" collapsed="false">
      <c r="A10" s="21" t="n">
        <v>36952</v>
      </c>
      <c r="B10" s="3" t="n">
        <v>5.39</v>
      </c>
      <c r="C10" s="22"/>
      <c r="D10" s="3" t="n">
        <v>23.95</v>
      </c>
      <c r="F10" s="23" t="n">
        <v>0.05</v>
      </c>
      <c r="G10" s="3" t="n">
        <v>23.45</v>
      </c>
      <c r="H10" s="3" t="n">
        <f aca="false">+D10-G10</f>
        <v>0.5</v>
      </c>
      <c r="I10" s="4" t="n">
        <f aca="false">+((D10-B10)-(B10/0.95-B10)-H10)/2</f>
        <v>8.88815789473684</v>
      </c>
      <c r="J10" s="4" t="n">
        <f aca="false">+((D10-B10)-(B10/0.95-B10)-H10)/2</f>
        <v>8.88815789473684</v>
      </c>
      <c r="K10" s="24" t="n">
        <v>10000</v>
      </c>
      <c r="L10" s="24"/>
      <c r="M10" s="6" t="n">
        <f aca="false">+K10*I10</f>
        <v>88881.5789473684</v>
      </c>
    </row>
    <row r="11" customFormat="false" ht="12.75" hidden="false" customHeight="false" outlineLevel="0" collapsed="false">
      <c r="A11" s="21" t="n">
        <v>36953</v>
      </c>
      <c r="B11" s="3" t="n">
        <v>5.245</v>
      </c>
      <c r="C11" s="22"/>
      <c r="D11" s="3" t="n">
        <v>27.79</v>
      </c>
      <c r="F11" s="23" t="n">
        <v>0.05</v>
      </c>
      <c r="G11" s="3" t="n">
        <v>27.29</v>
      </c>
      <c r="H11" s="3" t="n">
        <f aca="false">+D11-G11</f>
        <v>0.5</v>
      </c>
      <c r="I11" s="4" t="n">
        <f aca="false">+((D11-B11)-(B11/0.95-B11)-H11)/2</f>
        <v>10.8844736842105</v>
      </c>
      <c r="J11" s="4" t="n">
        <f aca="false">+((D11-B11)-(B11/0.95-B11)-H11)/2</f>
        <v>10.8844736842105</v>
      </c>
      <c r="K11" s="24" t="n">
        <v>0</v>
      </c>
      <c r="L11" s="24"/>
      <c r="M11" s="6" t="n">
        <f aca="false">+K11*I11</f>
        <v>0</v>
      </c>
      <c r="O11" s="0" t="s">
        <v>22</v>
      </c>
    </row>
    <row r="12" customFormat="false" ht="12.75" hidden="false" customHeight="false" outlineLevel="0" collapsed="false">
      <c r="A12" s="21" t="n">
        <v>36954</v>
      </c>
      <c r="B12" s="3" t="n">
        <v>5.245</v>
      </c>
      <c r="C12" s="22"/>
      <c r="D12" s="3" t="n">
        <v>27.79</v>
      </c>
      <c r="F12" s="23" t="n">
        <v>0.05</v>
      </c>
      <c r="G12" s="3" t="n">
        <v>27.29</v>
      </c>
      <c r="H12" s="3" t="n">
        <f aca="false">+D12-G12</f>
        <v>0.5</v>
      </c>
      <c r="I12" s="4" t="n">
        <f aca="false">+((D12-B12)-(B12/0.95-B12)-H12)/2</f>
        <v>10.8844736842105</v>
      </c>
      <c r="J12" s="4" t="n">
        <f aca="false">+((D12-B12)-(B12/0.95-B12)-H12)/2</f>
        <v>10.8844736842105</v>
      </c>
      <c r="K12" s="24" t="n">
        <v>10000</v>
      </c>
      <c r="L12" s="24"/>
      <c r="M12" s="6" t="n">
        <f aca="false">+K12*I12</f>
        <v>108844.736842105</v>
      </c>
    </row>
    <row r="13" customFormat="false" ht="12.75" hidden="false" customHeight="false" outlineLevel="0" collapsed="false">
      <c r="A13" s="21" t="n">
        <v>36955</v>
      </c>
      <c r="B13" s="3" t="n">
        <v>5.245</v>
      </c>
      <c r="C13" s="22"/>
      <c r="D13" s="3" t="n">
        <v>27.79</v>
      </c>
      <c r="F13" s="23" t="n">
        <v>0.05</v>
      </c>
      <c r="G13" s="3" t="n">
        <v>27.29</v>
      </c>
      <c r="H13" s="3" t="n">
        <f aca="false">+D13-G13</f>
        <v>0.5</v>
      </c>
      <c r="I13" s="4" t="n">
        <f aca="false">+((D13-B13)-(B13/0.95-B13)-H13)/2</f>
        <v>10.8844736842105</v>
      </c>
      <c r="J13" s="4" t="n">
        <f aca="false">+((D13-B13)-(B13/0.95-B13)-H13)/2</f>
        <v>10.8844736842105</v>
      </c>
      <c r="K13" s="24" t="n">
        <v>10000</v>
      </c>
      <c r="L13" s="24"/>
      <c r="M13" s="6" t="n">
        <f aca="false">+K13*I13</f>
        <v>108844.736842105</v>
      </c>
    </row>
    <row r="14" customFormat="false" ht="12.75" hidden="false" customHeight="false" outlineLevel="0" collapsed="false">
      <c r="A14" s="21" t="n">
        <v>36956</v>
      </c>
      <c r="B14" s="3" t="n">
        <v>5.355</v>
      </c>
      <c r="C14" s="22"/>
      <c r="D14" s="3" t="n">
        <v>31.31</v>
      </c>
      <c r="F14" s="23" t="n">
        <v>0.05</v>
      </c>
      <c r="G14" s="3" t="n">
        <v>30.81</v>
      </c>
      <c r="H14" s="3" t="n">
        <f aca="false">+D14-G14</f>
        <v>0.5</v>
      </c>
      <c r="I14" s="4" t="n">
        <f aca="false">+((D14-B14)-(B14/0.95-B14)-H14)/2</f>
        <v>12.5865789473684</v>
      </c>
      <c r="J14" s="4" t="n">
        <f aca="false">+((D14-B14)-(B14/0.95-B14)-H14)/2</f>
        <v>12.5865789473684</v>
      </c>
      <c r="K14" s="24" t="n">
        <v>10000</v>
      </c>
      <c r="L14" s="24"/>
      <c r="M14" s="6" t="n">
        <f aca="false">+K14*I14</f>
        <v>125865.789473684</v>
      </c>
    </row>
    <row r="15" customFormat="false" ht="12.75" hidden="false" customHeight="false" outlineLevel="0" collapsed="false">
      <c r="A15" s="21" t="n">
        <v>36957</v>
      </c>
      <c r="B15" s="3" t="n">
        <v>5.195</v>
      </c>
      <c r="C15" s="22"/>
      <c r="D15" s="3" t="n">
        <v>25.265</v>
      </c>
      <c r="F15" s="23" t="n">
        <v>0.05</v>
      </c>
      <c r="G15" s="3" t="n">
        <v>25.265</v>
      </c>
      <c r="H15" s="3" t="n">
        <f aca="false">+D15-G15</f>
        <v>0</v>
      </c>
      <c r="I15" s="4" t="n">
        <f aca="false">+((D15-B15)-(B15/0.95-B15)-H15)/2</f>
        <v>9.89828947368421</v>
      </c>
      <c r="J15" s="4" t="n">
        <f aca="false">+((D15-B15)-(B15/0.95-B15)-H15)/2</f>
        <v>9.89828947368421</v>
      </c>
      <c r="K15" s="24" t="n">
        <v>10000</v>
      </c>
      <c r="L15" s="24"/>
      <c r="M15" s="6" t="n">
        <f aca="false">+K15*I15</f>
        <v>98982.8947368421</v>
      </c>
    </row>
    <row r="16" customFormat="false" ht="12.75" hidden="false" customHeight="false" outlineLevel="0" collapsed="false">
      <c r="A16" s="21" t="n">
        <v>36958</v>
      </c>
      <c r="B16" s="3" t="n">
        <v>5.125</v>
      </c>
      <c r="C16" s="22"/>
      <c r="D16" s="3" t="n">
        <v>14.28</v>
      </c>
      <c r="F16" s="23" t="n">
        <v>0.05</v>
      </c>
      <c r="G16" s="3" t="n">
        <v>14.28</v>
      </c>
      <c r="H16" s="3" t="n">
        <f aca="false">+D16-G16</f>
        <v>0</v>
      </c>
      <c r="I16" s="4" t="n">
        <f aca="false">+((D16-B16)-(B16/0.95-B16)-H16)/2</f>
        <v>4.44263157894737</v>
      </c>
      <c r="J16" s="4" t="n">
        <f aca="false">+((D16-B16)-(B16/0.95-B16)-H16)/2</f>
        <v>4.44263157894737</v>
      </c>
      <c r="K16" s="24" t="n">
        <v>10000</v>
      </c>
      <c r="L16" s="24"/>
      <c r="M16" s="6" t="n">
        <f aca="false">+K16*I16</f>
        <v>44426.3157894737</v>
      </c>
    </row>
    <row r="17" customFormat="false" ht="12.75" hidden="false" customHeight="false" outlineLevel="0" collapsed="false">
      <c r="A17" s="21" t="n">
        <v>36959</v>
      </c>
      <c r="B17" s="3" t="n">
        <v>5.135</v>
      </c>
      <c r="C17" s="22"/>
      <c r="D17" s="3" t="n">
        <v>12.825</v>
      </c>
      <c r="F17" s="23" t="n">
        <v>0.05</v>
      </c>
      <c r="G17" s="3" t="n">
        <v>12.825</v>
      </c>
      <c r="H17" s="3" t="n">
        <f aca="false">+D17-G17</f>
        <v>0</v>
      </c>
      <c r="I17" s="4" t="n">
        <f aca="false">+((D17-B17)-(B17/0.95-B17)-H17)/2</f>
        <v>3.70986842105263</v>
      </c>
      <c r="J17" s="4" t="n">
        <f aca="false">+((D17-B17)-(B17/0.95-B17)-H17)/2</f>
        <v>3.70986842105263</v>
      </c>
      <c r="K17" s="24" t="n">
        <v>10000</v>
      </c>
      <c r="L17" s="24"/>
      <c r="M17" s="6" t="n">
        <f aca="false">+K17*I17</f>
        <v>37098.6842105263</v>
      </c>
    </row>
    <row r="18" customFormat="false" ht="12.75" hidden="false" customHeight="false" outlineLevel="0" collapsed="false">
      <c r="A18" s="21" t="n">
        <v>36960</v>
      </c>
      <c r="B18" s="3" t="n">
        <v>5.04</v>
      </c>
      <c r="C18" s="22"/>
      <c r="D18" s="3" t="n">
        <v>12.505</v>
      </c>
      <c r="F18" s="23" t="n">
        <v>0.05</v>
      </c>
      <c r="G18" s="3" t="n">
        <v>12.505</v>
      </c>
      <c r="H18" s="3" t="n">
        <f aca="false">+D18-G18</f>
        <v>0</v>
      </c>
      <c r="I18" s="4" t="n">
        <f aca="false">+((D18-B18)-(B18/0.95-B18)-H18)/2</f>
        <v>3.59986842105263</v>
      </c>
      <c r="J18" s="4" t="n">
        <f aca="false">+((D18-B18)-(B18/0.95-B18)-H18)/2</f>
        <v>3.59986842105263</v>
      </c>
      <c r="K18" s="24" t="n">
        <v>10000</v>
      </c>
      <c r="L18" s="24"/>
      <c r="M18" s="6" t="n">
        <f aca="false">+K18*I18</f>
        <v>35998.6842105263</v>
      </c>
    </row>
    <row r="19" customFormat="false" ht="12.75" hidden="false" customHeight="false" outlineLevel="0" collapsed="false">
      <c r="A19" s="21" t="n">
        <v>36961</v>
      </c>
      <c r="B19" s="3" t="n">
        <v>5.04</v>
      </c>
      <c r="C19" s="22"/>
      <c r="D19" s="3" t="n">
        <v>12.505</v>
      </c>
      <c r="F19" s="23" t="n">
        <v>0.05</v>
      </c>
      <c r="G19" s="3" t="n">
        <v>12.505</v>
      </c>
      <c r="H19" s="3" t="n">
        <f aca="false">+D19-G19</f>
        <v>0</v>
      </c>
      <c r="I19" s="4" t="n">
        <f aca="false">+((D19-B19)-(B19/0.95-B19)-H19)/2</f>
        <v>3.59986842105263</v>
      </c>
      <c r="J19" s="4" t="n">
        <f aca="false">+((D19-B19)-(B19/0.95-B19)-H19)/2</f>
        <v>3.59986842105263</v>
      </c>
      <c r="K19" s="24" t="n">
        <v>10000</v>
      </c>
      <c r="L19" s="24"/>
      <c r="M19" s="6" t="n">
        <f aca="false">+K19*I19</f>
        <v>35998.6842105263</v>
      </c>
    </row>
    <row r="20" customFormat="false" ht="12.75" hidden="false" customHeight="false" outlineLevel="0" collapsed="false">
      <c r="A20" s="21" t="n">
        <v>36962</v>
      </c>
      <c r="B20" s="3" t="n">
        <v>5.04</v>
      </c>
      <c r="C20" s="22"/>
      <c r="D20" s="3" t="n">
        <v>12.505</v>
      </c>
      <c r="F20" s="23" t="n">
        <v>0.05</v>
      </c>
      <c r="G20" s="3" t="n">
        <v>12.505</v>
      </c>
      <c r="H20" s="3" t="n">
        <f aca="false">+D20-G20</f>
        <v>0</v>
      </c>
      <c r="I20" s="4" t="n">
        <f aca="false">+((D20-B20)-(B20/0.95-B20)-H20)/2</f>
        <v>3.59986842105263</v>
      </c>
      <c r="J20" s="4" t="n">
        <f aca="false">+((D20-B20)-(B20/0.95-B20)-H20)/2</f>
        <v>3.59986842105263</v>
      </c>
      <c r="K20" s="24" t="n">
        <v>10000</v>
      </c>
      <c r="L20" s="24"/>
      <c r="M20" s="6" t="n">
        <f aca="false">+K20*I20</f>
        <v>35998.6842105263</v>
      </c>
    </row>
    <row r="21" customFormat="false" ht="12.75" hidden="false" customHeight="false" outlineLevel="0" collapsed="false">
      <c r="A21" s="21" t="n">
        <v>36963</v>
      </c>
      <c r="B21" s="3" t="n">
        <v>4.88</v>
      </c>
      <c r="C21" s="22"/>
      <c r="D21" s="3" t="n">
        <v>11.565</v>
      </c>
      <c r="F21" s="23" t="n">
        <v>0.05</v>
      </c>
      <c r="G21" s="3" t="n">
        <v>11.565</v>
      </c>
      <c r="H21" s="3" t="n">
        <f aca="false">+D21-G21</f>
        <v>0</v>
      </c>
      <c r="I21" s="4" t="n">
        <f aca="false">+((D21-B21)-(B21/0.95-B21)-H21)/2</f>
        <v>3.21407894736842</v>
      </c>
      <c r="J21" s="4" t="n">
        <f aca="false">+((D21-B21)-(B21/0.95-B21)-H21)/2</f>
        <v>3.21407894736842</v>
      </c>
      <c r="K21" s="24" t="n">
        <v>10000</v>
      </c>
      <c r="L21" s="24"/>
      <c r="M21" s="6" t="n">
        <f aca="false">+K21*I21</f>
        <v>32140.7894736842</v>
      </c>
    </row>
    <row r="22" customFormat="false" ht="12.75" hidden="false" customHeight="false" outlineLevel="0" collapsed="false">
      <c r="A22" s="21" t="n">
        <v>36964</v>
      </c>
      <c r="B22" s="3" t="n">
        <v>5</v>
      </c>
      <c r="C22" s="22"/>
      <c r="D22" s="3" t="n">
        <v>10.92</v>
      </c>
      <c r="F22" s="23" t="n">
        <v>0.05</v>
      </c>
      <c r="G22" s="3" t="n">
        <v>10.92</v>
      </c>
      <c r="H22" s="3" t="n">
        <f aca="false">+D22-G22</f>
        <v>0</v>
      </c>
      <c r="I22" s="4" t="n">
        <f aca="false">+((D22-B22)-(B22/0.95-B22)-H22)/2</f>
        <v>2.82842105263158</v>
      </c>
      <c r="J22" s="4" t="n">
        <f aca="false">+((D22-B22)-(B22/0.95-B22)-H22)/2</f>
        <v>2.82842105263158</v>
      </c>
      <c r="K22" s="24" t="n">
        <v>10000</v>
      </c>
      <c r="L22" s="24"/>
      <c r="M22" s="6" t="n">
        <f aca="false">+K22*I22</f>
        <v>28284.2105263158</v>
      </c>
    </row>
    <row r="23" customFormat="false" ht="12.75" hidden="false" customHeight="false" outlineLevel="0" collapsed="false">
      <c r="A23" s="21" t="n">
        <v>36965</v>
      </c>
      <c r="B23" s="3" t="n">
        <v>4.885</v>
      </c>
      <c r="C23" s="22"/>
      <c r="D23" s="3" t="n">
        <v>9.535</v>
      </c>
      <c r="F23" s="23" t="n">
        <v>0.05</v>
      </c>
      <c r="G23" s="3" t="n">
        <v>9.535</v>
      </c>
      <c r="H23" s="3" t="n">
        <f aca="false">+D23-G23</f>
        <v>0</v>
      </c>
      <c r="I23" s="4" t="n">
        <f aca="false">+((D23-B23)-(B23/0.95-B23)-H23)/2</f>
        <v>2.19644736842105</v>
      </c>
      <c r="J23" s="4" t="n">
        <f aca="false">+((D23-B23)-(B23/0.95-B23)-H23)/2</f>
        <v>2.19644736842105</v>
      </c>
      <c r="K23" s="24" t="n">
        <v>10000</v>
      </c>
      <c r="L23" s="24"/>
      <c r="M23" s="6" t="n">
        <f aca="false">+K23*I23</f>
        <v>21964.4736842105</v>
      </c>
    </row>
    <row r="24" customFormat="false" ht="12.75" hidden="false" customHeight="false" outlineLevel="0" collapsed="false">
      <c r="A24" s="21" t="n">
        <v>36966</v>
      </c>
      <c r="B24" s="3" t="n">
        <v>4.845</v>
      </c>
      <c r="C24" s="22"/>
      <c r="D24" s="3" t="n">
        <v>9.41</v>
      </c>
      <c r="F24" s="23" t="n">
        <v>0.05</v>
      </c>
      <c r="G24" s="3" t="n">
        <v>9.41</v>
      </c>
      <c r="H24" s="3" t="n">
        <f aca="false">+D24-G24</f>
        <v>0</v>
      </c>
      <c r="I24" s="4" t="n">
        <f aca="false">+((D24-B24)-(B24/0.95-B24)-H24)/2</f>
        <v>2.155</v>
      </c>
      <c r="J24" s="4" t="n">
        <f aca="false">+((D24-B24)-(B24/0.95-B24)-H24)/2</f>
        <v>2.155</v>
      </c>
      <c r="K24" s="24" t="n">
        <v>10000</v>
      </c>
      <c r="L24" s="24"/>
      <c r="M24" s="6" t="n">
        <f aca="false">+K24*I24</f>
        <v>21550</v>
      </c>
    </row>
    <row r="25" customFormat="false" ht="12.75" hidden="false" customHeight="false" outlineLevel="0" collapsed="false">
      <c r="A25" s="21" t="n">
        <v>36967</v>
      </c>
      <c r="B25" s="3" t="n">
        <v>4.885</v>
      </c>
      <c r="C25" s="22"/>
      <c r="D25" s="3" t="n">
        <v>9.025</v>
      </c>
      <c r="F25" s="23" t="n">
        <v>0.05</v>
      </c>
      <c r="G25" s="3" t="n">
        <v>9.025</v>
      </c>
      <c r="H25" s="3" t="n">
        <f aca="false">+D25-G25</f>
        <v>0</v>
      </c>
      <c r="I25" s="4" t="n">
        <f aca="false">+((D25-B25)-(B25/0.95-B25)-H25)/2</f>
        <v>1.94144736842105</v>
      </c>
      <c r="J25" s="4" t="n">
        <f aca="false">+((D25-B25)-(B25/0.95-B25)-H25)/2</f>
        <v>1.94144736842105</v>
      </c>
      <c r="K25" s="24" t="n">
        <v>10000</v>
      </c>
      <c r="L25" s="24"/>
      <c r="M25" s="6" t="n">
        <f aca="false">+K25*I25</f>
        <v>19414.4736842105</v>
      </c>
    </row>
    <row r="26" customFormat="false" ht="12.75" hidden="false" customHeight="false" outlineLevel="0" collapsed="false">
      <c r="A26" s="21" t="n">
        <v>36968</v>
      </c>
      <c r="B26" s="3" t="n">
        <v>4.885</v>
      </c>
      <c r="C26" s="22"/>
      <c r="D26" s="3" t="n">
        <v>9.025</v>
      </c>
      <c r="F26" s="23" t="n">
        <v>0.05</v>
      </c>
      <c r="G26" s="3" t="n">
        <v>9.025</v>
      </c>
      <c r="H26" s="3" t="n">
        <f aca="false">+D26-G26</f>
        <v>0</v>
      </c>
      <c r="I26" s="4" t="n">
        <f aca="false">+((D26-B26)-(B26/0.95-B26)-H26)/2</f>
        <v>1.94144736842105</v>
      </c>
      <c r="J26" s="4" t="n">
        <f aca="false">+((D26-B26)-(B26/0.95-B26)-H26)/2</f>
        <v>1.94144736842105</v>
      </c>
      <c r="K26" s="24" t="n">
        <v>10000</v>
      </c>
      <c r="L26" s="24"/>
      <c r="M26" s="6" t="n">
        <f aca="false">+K26*I26</f>
        <v>19414.4736842105</v>
      </c>
    </row>
    <row r="27" customFormat="false" ht="12.75" hidden="false" customHeight="false" outlineLevel="0" collapsed="false">
      <c r="A27" s="21" t="n">
        <v>36969</v>
      </c>
      <c r="B27" s="3" t="n">
        <v>4.885</v>
      </c>
      <c r="C27" s="22"/>
      <c r="D27" s="3" t="n">
        <v>9.025</v>
      </c>
      <c r="F27" s="23" t="n">
        <v>0.05</v>
      </c>
      <c r="G27" s="3" t="n">
        <v>9.025</v>
      </c>
      <c r="H27" s="3" t="n">
        <f aca="false">+D27-G27</f>
        <v>0</v>
      </c>
      <c r="I27" s="4" t="n">
        <f aca="false">+((D27-B27)-(B27/0.95-B27)-H27)/2</f>
        <v>1.94144736842105</v>
      </c>
      <c r="J27" s="4" t="n">
        <f aca="false">+((D27-B27)-(B27/0.95-B27)-H27)/2</f>
        <v>1.94144736842105</v>
      </c>
      <c r="K27" s="24" t="n">
        <v>10000</v>
      </c>
      <c r="L27" s="24"/>
      <c r="M27" s="6" t="n">
        <f aca="false">+K27*I27</f>
        <v>19414.4736842105</v>
      </c>
    </row>
    <row r="28" customFormat="false" ht="12.75" hidden="false" customHeight="false" outlineLevel="0" collapsed="false">
      <c r="A28" s="21" t="n">
        <v>36970</v>
      </c>
      <c r="B28" s="3" t="n">
        <v>4.955</v>
      </c>
      <c r="C28" s="22"/>
      <c r="D28" s="3" t="n">
        <v>9.945</v>
      </c>
      <c r="F28" s="23" t="n">
        <v>0.05</v>
      </c>
      <c r="G28" s="3" t="n">
        <v>9.945</v>
      </c>
      <c r="H28" s="3" t="n">
        <f aca="false">+D28-G28</f>
        <v>0</v>
      </c>
      <c r="I28" s="4" t="n">
        <f aca="false">+((D28-B28)-(B28/0.95-B28)-H28)/2</f>
        <v>2.36460526315789</v>
      </c>
      <c r="J28" s="4" t="n">
        <f aca="false">+((D28-B28)-(B28/0.95-B28)-H28)/2</f>
        <v>2.36460526315789</v>
      </c>
      <c r="K28" s="24" t="n">
        <v>10000</v>
      </c>
      <c r="L28" s="24"/>
      <c r="M28" s="6" t="n">
        <f aca="false">+K28*I28</f>
        <v>23646.0526315789</v>
      </c>
    </row>
    <row r="29" customFormat="false" ht="12.75" hidden="false" customHeight="false" outlineLevel="0" collapsed="false">
      <c r="A29" s="21" t="n">
        <v>36971</v>
      </c>
      <c r="B29" s="3" t="n">
        <v>4.87</v>
      </c>
      <c r="C29" s="22"/>
      <c r="D29" s="3" t="n">
        <v>11.035</v>
      </c>
      <c r="F29" s="23" t="n">
        <v>0.05</v>
      </c>
      <c r="G29" s="3" t="n">
        <v>11.035</v>
      </c>
      <c r="H29" s="3" t="n">
        <f aca="false">+D29-G29</f>
        <v>0</v>
      </c>
      <c r="I29" s="4" t="n">
        <f aca="false">+((D29-B29)-(B29/0.95-B29)-H29)/2</f>
        <v>2.95434210526316</v>
      </c>
      <c r="J29" s="4" t="n">
        <f aca="false">+((D29-B29)-(B29/0.95-B29)-H29)/2</f>
        <v>2.95434210526316</v>
      </c>
      <c r="K29" s="24" t="n">
        <v>10000</v>
      </c>
      <c r="L29" s="24"/>
      <c r="M29" s="6" t="n">
        <f aca="false">+K29*I29</f>
        <v>29543.4210526316</v>
      </c>
    </row>
    <row r="30" customFormat="false" ht="12.75" hidden="false" customHeight="false" outlineLevel="0" collapsed="false">
      <c r="A30" s="21" t="n">
        <v>36972</v>
      </c>
      <c r="B30" s="3" t="n">
        <v>4.95</v>
      </c>
      <c r="C30" s="22"/>
      <c r="D30" s="3" t="n">
        <v>11.605</v>
      </c>
      <c r="F30" s="23" t="n">
        <v>0.05</v>
      </c>
      <c r="G30" s="3" t="n">
        <v>11.605</v>
      </c>
      <c r="H30" s="3" t="n">
        <f aca="false">+D30-G30</f>
        <v>0</v>
      </c>
      <c r="I30" s="4" t="n">
        <f aca="false">+((D30-B30)-(B30/0.95-B30)-H30)/2</f>
        <v>3.19723684210526</v>
      </c>
      <c r="J30" s="4" t="n">
        <f aca="false">+((D30-B30)-(B30/0.95-B30)-H30)/2</f>
        <v>3.19723684210526</v>
      </c>
      <c r="K30" s="24" t="n">
        <v>10000</v>
      </c>
      <c r="L30" s="24"/>
      <c r="M30" s="6" t="n">
        <f aca="false">+K30*I30</f>
        <v>31972.3684210526</v>
      </c>
    </row>
    <row r="31" customFormat="false" ht="12.75" hidden="false" customHeight="false" outlineLevel="0" collapsed="false">
      <c r="A31" s="21" t="n">
        <v>36973</v>
      </c>
      <c r="B31" s="3" t="n">
        <v>4.805</v>
      </c>
      <c r="C31" s="22"/>
      <c r="D31" s="3" t="n">
        <v>10.995</v>
      </c>
      <c r="F31" s="23" t="n">
        <v>0.05</v>
      </c>
      <c r="G31" s="3" t="n">
        <v>10.995</v>
      </c>
      <c r="H31" s="3" t="n">
        <f aca="false">+D31-G31</f>
        <v>0</v>
      </c>
      <c r="I31" s="4" t="n">
        <f aca="false">+((D31-B31)-(B31/0.95-B31)-H31)/2</f>
        <v>2.96855263157895</v>
      </c>
      <c r="J31" s="4" t="n">
        <f aca="false">+((D31-B31)-(B31/0.95-B31)-H31)/2</f>
        <v>2.96855263157895</v>
      </c>
      <c r="K31" s="24" t="n">
        <v>10000</v>
      </c>
      <c r="L31" s="24"/>
      <c r="M31" s="6" t="n">
        <f aca="false">+K31*I31</f>
        <v>29685.5263157895</v>
      </c>
    </row>
    <row r="32" customFormat="false" ht="12.75" hidden="false" customHeight="false" outlineLevel="0" collapsed="false">
      <c r="A32" s="21" t="n">
        <v>36974</v>
      </c>
      <c r="B32" s="3" t="n">
        <v>4.94</v>
      </c>
      <c r="C32" s="22"/>
      <c r="D32" s="3" t="n">
        <v>11.13</v>
      </c>
      <c r="F32" s="23" t="n">
        <v>0.05</v>
      </c>
      <c r="G32" s="3" t="n">
        <v>11.13</v>
      </c>
      <c r="H32" s="3" t="n">
        <f aca="false">+D32-G32</f>
        <v>0</v>
      </c>
      <c r="I32" s="4" t="n">
        <f aca="false">+((D32-B32)-(B32/0.95-B32)-H32)/2</f>
        <v>2.965</v>
      </c>
      <c r="J32" s="4" t="n">
        <f aca="false">+((D32-B32)-(B32/0.95-B32)-H32)/2</f>
        <v>2.965</v>
      </c>
      <c r="K32" s="24" t="n">
        <v>10000</v>
      </c>
      <c r="L32" s="24"/>
      <c r="M32" s="6" t="n">
        <f aca="false">+K32*I32</f>
        <v>29650</v>
      </c>
    </row>
    <row r="33" customFormat="false" ht="12.75" hidden="false" customHeight="false" outlineLevel="0" collapsed="false">
      <c r="A33" s="21" t="n">
        <v>36975</v>
      </c>
      <c r="B33" s="3" t="n">
        <v>4.94</v>
      </c>
      <c r="C33" s="22"/>
      <c r="D33" s="3" t="n">
        <v>11.13</v>
      </c>
      <c r="F33" s="23" t="n">
        <v>0.05</v>
      </c>
      <c r="G33" s="3" t="n">
        <v>11.13</v>
      </c>
      <c r="H33" s="3" t="n">
        <f aca="false">+D33-G33</f>
        <v>0</v>
      </c>
      <c r="I33" s="4" t="n">
        <f aca="false">+((D33-B33)-(B33/0.95-B33)-H33)/2</f>
        <v>2.965</v>
      </c>
      <c r="J33" s="4" t="n">
        <f aca="false">+((D33-B33)-(B33/0.95-B33)-H33)/2</f>
        <v>2.965</v>
      </c>
      <c r="K33" s="24" t="n">
        <v>10000</v>
      </c>
      <c r="L33" s="24"/>
      <c r="M33" s="6" t="n">
        <f aca="false">+K33*I33</f>
        <v>29650</v>
      </c>
    </row>
    <row r="34" customFormat="false" ht="12.75" hidden="false" customHeight="false" outlineLevel="0" collapsed="false">
      <c r="A34" s="21" t="n">
        <v>36976</v>
      </c>
      <c r="B34" s="3" t="n">
        <v>4.94</v>
      </c>
      <c r="C34" s="22"/>
      <c r="D34" s="3" t="n">
        <v>11.13</v>
      </c>
      <c r="F34" s="23" t="n">
        <v>0.05</v>
      </c>
      <c r="G34" s="3" t="n">
        <v>11.13</v>
      </c>
      <c r="H34" s="3" t="n">
        <f aca="false">+D34-G34</f>
        <v>0</v>
      </c>
      <c r="I34" s="4" t="n">
        <f aca="false">+((D34-B34)-(B34/0.95-B34)-H34)/2</f>
        <v>2.965</v>
      </c>
      <c r="J34" s="4" t="n">
        <f aca="false">+((D34-B34)-(B34/0.95-B34)-H34)/2</f>
        <v>2.965</v>
      </c>
      <c r="K34" s="24" t="n">
        <v>10000</v>
      </c>
      <c r="L34" s="24"/>
      <c r="M34" s="6" t="n">
        <f aca="false">+K34*I34</f>
        <v>29650</v>
      </c>
    </row>
    <row r="35" customFormat="false" ht="12.75" hidden="false" customHeight="false" outlineLevel="0" collapsed="false">
      <c r="A35" s="21" t="n">
        <v>36977</v>
      </c>
      <c r="B35" s="3" t="n">
        <v>5</v>
      </c>
      <c r="C35" s="22"/>
      <c r="D35" s="3" t="n">
        <v>10.25</v>
      </c>
      <c r="F35" s="23" t="n">
        <v>0.05</v>
      </c>
      <c r="G35" s="3" t="n">
        <v>10.25</v>
      </c>
      <c r="H35" s="3" t="n">
        <f aca="false">+D35-G35</f>
        <v>0</v>
      </c>
      <c r="I35" s="4" t="n">
        <f aca="false">+((D35-B35)-(B35/0.95-B35)-H35)/2</f>
        <v>2.49342105263158</v>
      </c>
      <c r="J35" s="4" t="n">
        <f aca="false">+((D35-B35)-(B35/0.95-B35)-H35)/2</f>
        <v>2.49342105263158</v>
      </c>
      <c r="K35" s="24" t="n">
        <v>10000</v>
      </c>
      <c r="L35" s="24"/>
      <c r="M35" s="6" t="n">
        <f aca="false">+K35*I35</f>
        <v>24934.2105263158</v>
      </c>
    </row>
    <row r="36" customFormat="false" ht="12.75" hidden="false" customHeight="false" outlineLevel="0" collapsed="false">
      <c r="A36" s="21" t="n">
        <v>36978</v>
      </c>
      <c r="B36" s="3" t="n">
        <v>5.18</v>
      </c>
      <c r="C36" s="22"/>
      <c r="D36" s="3" t="n">
        <v>10.78</v>
      </c>
      <c r="F36" s="23" t="n">
        <v>0.05</v>
      </c>
      <c r="G36" s="3" t="n">
        <v>10.78</v>
      </c>
      <c r="H36" s="3" t="n">
        <f aca="false">+D36-G36</f>
        <v>0</v>
      </c>
      <c r="I36" s="4" t="n">
        <f aca="false">+((D36-B36)-(B36/0.95-B36)-H36)/2</f>
        <v>2.66368421052632</v>
      </c>
      <c r="J36" s="4" t="n">
        <f aca="false">+((D36-B36)-(B36/0.95-B36)-H36)/2</f>
        <v>2.66368421052632</v>
      </c>
      <c r="K36" s="24" t="n">
        <v>10000</v>
      </c>
      <c r="L36" s="24"/>
      <c r="M36" s="6" t="n">
        <f aca="false">+K36*I36</f>
        <v>26636.8421052632</v>
      </c>
    </row>
    <row r="37" customFormat="false" ht="12.75" hidden="false" customHeight="false" outlineLevel="0" collapsed="false">
      <c r="A37" s="21" t="n">
        <v>36979</v>
      </c>
      <c r="B37" s="3" t="n">
        <v>5.405</v>
      </c>
      <c r="C37" s="22"/>
      <c r="D37" s="3" t="n">
        <v>13.585</v>
      </c>
      <c r="F37" s="23" t="n">
        <v>0.05</v>
      </c>
      <c r="G37" s="3" t="n">
        <v>13.585</v>
      </c>
      <c r="H37" s="3" t="n">
        <f aca="false">+D37-G37</f>
        <v>0</v>
      </c>
      <c r="I37" s="4" t="n">
        <f aca="false">+((D37-B37)-(B37/0.95-B37)-H37)/2</f>
        <v>3.94776315789474</v>
      </c>
      <c r="J37" s="4" t="n">
        <f aca="false">+((D37-B37)-(B37/0.95-B37)-H37)/2</f>
        <v>3.94776315789474</v>
      </c>
      <c r="K37" s="24" t="n">
        <v>10000</v>
      </c>
      <c r="L37" s="0"/>
      <c r="M37" s="6" t="n">
        <f aca="false">+K37*I37</f>
        <v>39477.6315789474</v>
      </c>
    </row>
    <row r="38" customFormat="false" ht="12.75" hidden="false" customHeight="false" outlineLevel="0" collapsed="false">
      <c r="A38" s="21" t="n">
        <v>36980</v>
      </c>
      <c r="B38" s="3" t="n">
        <v>5.155</v>
      </c>
      <c r="C38" s="22"/>
      <c r="D38" s="3" t="n">
        <v>14.015</v>
      </c>
      <c r="F38" s="23" t="n">
        <v>0.05</v>
      </c>
      <c r="G38" s="3" t="n">
        <v>14.015</v>
      </c>
      <c r="H38" s="3" t="n">
        <f aca="false">+D38-G38</f>
        <v>0</v>
      </c>
      <c r="I38" s="4" t="n">
        <f aca="false">+((D38-B38)-(B38/0.95-B38)-H38)/2</f>
        <v>4.29434210526316</v>
      </c>
      <c r="J38" s="4" t="n">
        <f aca="false">+((D38-B38)-(B38/0.95-B38)-H38)/2</f>
        <v>4.29434210526316</v>
      </c>
      <c r="K38" s="24" t="n">
        <v>10000</v>
      </c>
      <c r="L38" s="0"/>
      <c r="M38" s="6" t="n">
        <f aca="false">+K38*I38</f>
        <v>42943.4210526316</v>
      </c>
    </row>
    <row r="39" customFormat="false" ht="12.75" hidden="false" customHeight="false" outlineLevel="0" collapsed="false">
      <c r="A39" s="21" t="n">
        <v>36981</v>
      </c>
      <c r="B39" s="3" t="n">
        <v>5.155</v>
      </c>
      <c r="C39" s="22"/>
      <c r="D39" s="3" t="n">
        <v>14.25</v>
      </c>
      <c r="F39" s="23" t="n">
        <v>0.05</v>
      </c>
      <c r="G39" s="3" t="n">
        <v>14.25</v>
      </c>
      <c r="H39" s="3" t="n">
        <f aca="false">+D39-G39</f>
        <v>0</v>
      </c>
      <c r="I39" s="4" t="n">
        <f aca="false">+((D39-B39)-(B39/0.95-B39)-H39)/2</f>
        <v>4.41184210526316</v>
      </c>
      <c r="J39" s="4" t="n">
        <f aca="false">+((D39-B39)-(B39/0.95-B39)-H39)/2</f>
        <v>4.41184210526316</v>
      </c>
      <c r="K39" s="24" t="n">
        <v>10000</v>
      </c>
      <c r="L39" s="0"/>
      <c r="M39" s="6" t="n">
        <f aca="false">+K39*I39</f>
        <v>44118.4210526316</v>
      </c>
    </row>
    <row r="40" customFormat="false" ht="12.75" hidden="false" customHeight="false" outlineLevel="0" collapsed="false">
      <c r="A40" s="21"/>
      <c r="B40" s="3"/>
      <c r="C40" s="22"/>
      <c r="D40" s="3"/>
      <c r="K40" s="24"/>
      <c r="L40" s="0"/>
    </row>
    <row r="41" customFormat="false" ht="12.75" hidden="false" customHeight="false" outlineLevel="0" collapsed="false">
      <c r="A41" s="25"/>
      <c r="B41" s="3"/>
      <c r="C41" s="22"/>
      <c r="D41" s="3"/>
      <c r="K41" s="24"/>
      <c r="L41" s="24"/>
    </row>
    <row r="42" customFormat="false" ht="12.75" hidden="false" customHeight="false" outlineLevel="0" collapsed="false">
      <c r="A42" s="25"/>
      <c r="B42" s="3"/>
      <c r="C42" s="22"/>
      <c r="D42" s="3"/>
      <c r="I42" s="26" t="s">
        <v>23</v>
      </c>
      <c r="K42" s="24" t="n">
        <f aca="false">SUM(K9:K39)</f>
        <v>300000</v>
      </c>
      <c r="L42" s="24"/>
      <c r="M42" s="6" t="n">
        <f aca="false">SUM(M9:M39)</f>
        <v>1299622.36842105</v>
      </c>
    </row>
    <row r="43" customFormat="false" ht="12.75" hidden="false" customHeight="false" outlineLevel="0" collapsed="false">
      <c r="A43" s="25"/>
      <c r="B43" s="3"/>
      <c r="C43" s="22"/>
      <c r="D43" s="3"/>
      <c r="K43" s="24"/>
      <c r="L43" s="24"/>
    </row>
    <row r="44" customFormat="false" ht="12.75" hidden="false" customHeight="false" outlineLevel="0" collapsed="false">
      <c r="A44" s="25"/>
      <c r="B44" s="3"/>
      <c r="C44" s="22"/>
      <c r="D44" s="3"/>
    </row>
    <row r="45" customFormat="false" ht="12.75" hidden="false" customHeight="false" outlineLevel="0" collapsed="false">
      <c r="A45" s="25"/>
      <c r="B45" s="3"/>
      <c r="C45" s="22"/>
      <c r="D45" s="3"/>
    </row>
    <row r="46" customFormat="false" ht="12.75" hidden="false" customHeight="false" outlineLevel="0" collapsed="false">
      <c r="A46" s="25"/>
      <c r="B46" s="3"/>
      <c r="C46" s="22"/>
      <c r="D46" s="3"/>
    </row>
    <row r="47" customFormat="false" ht="12.75" hidden="false" customHeight="false" outlineLevel="0" collapsed="false">
      <c r="A47" s="25"/>
      <c r="B47" s="3"/>
      <c r="C47" s="22"/>
      <c r="D47" s="3"/>
    </row>
    <row r="48" customFormat="false" ht="12.75" hidden="false" customHeight="false" outlineLevel="0" collapsed="false">
      <c r="A48" s="25"/>
      <c r="B48" s="3"/>
      <c r="C48" s="22"/>
      <c r="D48" s="3"/>
    </row>
    <row r="49" customFormat="false" ht="12.75" hidden="false" customHeight="false" outlineLevel="0" collapsed="false">
      <c r="A49" s="25"/>
      <c r="B49" s="3"/>
      <c r="C49" s="22"/>
      <c r="D49" s="3"/>
    </row>
    <row r="50" customFormat="false" ht="12.75" hidden="false" customHeight="false" outlineLevel="0" collapsed="false">
      <c r="A50" s="25"/>
      <c r="B50" s="3"/>
      <c r="C50" s="22"/>
      <c r="D50" s="3"/>
    </row>
    <row r="51" customFormat="false" ht="12.75" hidden="false" customHeight="false" outlineLevel="0" collapsed="false">
      <c r="A51" s="25"/>
      <c r="B51" s="3"/>
      <c r="C51" s="22"/>
      <c r="D51" s="3"/>
    </row>
    <row r="52" customFormat="false" ht="12.75" hidden="false" customHeight="false" outlineLevel="0" collapsed="false">
      <c r="A52" s="25"/>
      <c r="B52" s="3"/>
      <c r="C52" s="22"/>
      <c r="D52" s="3"/>
    </row>
    <row r="53" customFormat="false" ht="12.75" hidden="false" customHeight="false" outlineLevel="0" collapsed="false">
      <c r="A53" s="25"/>
      <c r="B53" s="3"/>
      <c r="C53" s="22"/>
      <c r="D53" s="3"/>
    </row>
    <row r="54" customFormat="false" ht="12.75" hidden="false" customHeight="false" outlineLevel="0" collapsed="false">
      <c r="A54" s="25"/>
      <c r="B54" s="3"/>
      <c r="C54" s="22"/>
      <c r="D54" s="3"/>
    </row>
    <row r="55" customFormat="false" ht="12.75" hidden="false" customHeight="false" outlineLevel="0" collapsed="false">
      <c r="A55" s="25"/>
      <c r="B55" s="3"/>
      <c r="C55" s="22"/>
      <c r="D55" s="3"/>
    </row>
    <row r="56" customFormat="false" ht="12.75" hidden="false" customHeight="false" outlineLevel="0" collapsed="false">
      <c r="A56" s="25"/>
      <c r="B56" s="3"/>
      <c r="C56" s="22"/>
      <c r="D56" s="3"/>
    </row>
    <row r="57" customFormat="false" ht="12.75" hidden="false" customHeight="false" outlineLevel="0" collapsed="false">
      <c r="A57" s="25"/>
      <c r="B57" s="3"/>
      <c r="C57" s="22"/>
      <c r="D57" s="3"/>
    </row>
    <row r="58" customFormat="false" ht="12.75" hidden="false" customHeight="false" outlineLevel="0" collapsed="false">
      <c r="A58" s="25"/>
      <c r="B58" s="3"/>
      <c r="C58" s="22"/>
      <c r="D58" s="3"/>
    </row>
    <row r="59" customFormat="false" ht="12.75" hidden="false" customHeight="false" outlineLevel="0" collapsed="false">
      <c r="A59" s="25"/>
      <c r="B59" s="3"/>
      <c r="C59" s="22"/>
      <c r="D59" s="3"/>
    </row>
    <row r="60" customFormat="false" ht="12.75" hidden="false" customHeight="false" outlineLevel="0" collapsed="false">
      <c r="A60" s="25"/>
      <c r="B60" s="3"/>
      <c r="C60" s="22"/>
      <c r="D60" s="3"/>
    </row>
    <row r="61" customFormat="false" ht="12.75" hidden="false" customHeight="false" outlineLevel="0" collapsed="false">
      <c r="A61" s="25"/>
      <c r="B61" s="3"/>
      <c r="C61" s="22"/>
      <c r="D61" s="3"/>
    </row>
    <row r="62" customFormat="false" ht="12.75" hidden="false" customHeight="false" outlineLevel="0" collapsed="false">
      <c r="A62" s="25"/>
    </row>
    <row r="63" customFormat="false" ht="12.75" hidden="false" customHeight="false" outlineLevel="0" collapsed="false">
      <c r="A63" s="25"/>
    </row>
    <row r="64" customFormat="false" ht="12.75" hidden="false" customHeight="false" outlineLevel="0" collapsed="false">
      <c r="A64" s="25"/>
    </row>
    <row r="65" customFormat="false" ht="12.75" hidden="false" customHeight="false" outlineLevel="0" collapsed="false">
      <c r="A65" s="25"/>
    </row>
    <row r="66" customFormat="false" ht="12.75" hidden="false" customHeight="false" outlineLevel="0" collapsed="false">
      <c r="A66" s="25"/>
    </row>
    <row r="67" customFormat="false" ht="12.75" hidden="false" customHeight="false" outlineLevel="0" collapsed="false">
      <c r="A67" s="25"/>
    </row>
    <row r="68" customFormat="false" ht="12.75" hidden="false" customHeight="false" outlineLevel="0" collapsed="false">
      <c r="A68" s="25"/>
    </row>
    <row r="69" customFormat="false" ht="12.75" hidden="false" customHeight="false" outlineLevel="0" collapsed="false">
      <c r="A69" s="25"/>
    </row>
    <row r="70" customFormat="false" ht="12.75" hidden="false" customHeight="false" outlineLevel="0" collapsed="false">
      <c r="A70" s="25"/>
    </row>
    <row r="71" customFormat="false" ht="12.75" hidden="false" customHeight="false" outlineLevel="0" collapsed="false">
      <c r="A71" s="25"/>
    </row>
    <row r="72" customFormat="false" ht="12.75" hidden="false" customHeight="false" outlineLevel="0" collapsed="false">
      <c r="A72" s="25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1" width="16.7"/>
    <col collapsed="false" customWidth="true" hidden="false" outlineLevel="0" max="3" min="3" style="0" width="1.7"/>
    <col collapsed="false" customWidth="true" hidden="false" outlineLevel="0" max="4" min="4" style="2" width="10.71"/>
    <col collapsed="false" customWidth="true" hidden="false" outlineLevel="0" max="5" min="5" style="3" width="12.7"/>
    <col collapsed="false" customWidth="true" hidden="false" outlineLevel="0" max="7" min="6" style="4" width="12.7"/>
    <col collapsed="false" customWidth="true" hidden="false" outlineLevel="0" max="8" min="8" style="5" width="12.7"/>
    <col collapsed="false" customWidth="true" hidden="false" outlineLevel="0" max="9" min="9" style="5" width="1.7"/>
    <col collapsed="false" customWidth="true" hidden="false" outlineLevel="0" max="10" min="10" style="6" width="14.7"/>
    <col collapsed="false" customWidth="true" hidden="false" outlineLevel="0" max="11" min="11" style="6" width="1.7"/>
    <col collapsed="false" customWidth="true" hidden="false" outlineLevel="0" max="12" min="12" style="6" width="14.7"/>
    <col collapsed="false" customWidth="true" hidden="false" outlineLevel="0" max="13" min="13" style="6" width="1.7"/>
    <col collapsed="false" customWidth="true" hidden="false" outlineLevel="0" max="14" min="14" style="0" width="30.7"/>
  </cols>
  <sheetData>
    <row r="1" customFormat="false" ht="20.25" hidden="false" customHeight="false" outlineLevel="0" collapsed="false">
      <c r="A1" s="8" t="s">
        <v>24</v>
      </c>
    </row>
    <row r="2" customFormat="false" ht="20.25" hidden="false" customHeight="false" outlineLevel="0" collapsed="false">
      <c r="A2" s="8" t="s">
        <v>1</v>
      </c>
    </row>
    <row r="3" customFormat="false" ht="18" hidden="false" customHeight="false" outlineLevel="0" collapsed="false">
      <c r="A3" s="9" t="s">
        <v>25</v>
      </c>
    </row>
    <row r="6" customFormat="false" ht="12.75" hidden="false" customHeight="false" outlineLevel="0" collapsed="false">
      <c r="A6" s="10"/>
      <c r="B6" s="1" t="s">
        <v>3</v>
      </c>
      <c r="D6" s="2" t="s">
        <v>5</v>
      </c>
      <c r="E6" s="11" t="s">
        <v>6</v>
      </c>
      <c r="F6" s="12" t="s">
        <v>8</v>
      </c>
      <c r="G6" s="4" t="s">
        <v>9</v>
      </c>
      <c r="H6" s="13" t="s">
        <v>10</v>
      </c>
      <c r="I6" s="13"/>
      <c r="J6" s="14" t="s">
        <v>11</v>
      </c>
      <c r="K6" s="14"/>
      <c r="L6" s="14" t="s">
        <v>11</v>
      </c>
      <c r="M6" s="14"/>
    </row>
    <row r="7" customFormat="false" ht="12.75" hidden="false" customHeight="false" outlineLevel="0" collapsed="false">
      <c r="A7" s="10" t="s">
        <v>12</v>
      </c>
      <c r="B7" s="15" t="s">
        <v>13</v>
      </c>
      <c r="D7" s="10" t="s">
        <v>14</v>
      </c>
      <c r="E7" s="16" t="s">
        <v>15</v>
      </c>
      <c r="F7" s="17" t="s">
        <v>17</v>
      </c>
      <c r="G7" s="17" t="s">
        <v>18</v>
      </c>
      <c r="H7" s="18" t="s">
        <v>19</v>
      </c>
      <c r="I7" s="18"/>
      <c r="J7" s="19" t="s">
        <v>8</v>
      </c>
      <c r="K7" s="19"/>
      <c r="L7" s="19" t="s">
        <v>9</v>
      </c>
      <c r="M7" s="19"/>
      <c r="N7" s="20" t="s">
        <v>21</v>
      </c>
    </row>
    <row r="9" customFormat="false" ht="12.75" hidden="false" customHeight="false" outlineLevel="0" collapsed="false">
      <c r="A9" s="21" t="n">
        <v>36951</v>
      </c>
      <c r="B9" s="3"/>
      <c r="C9" s="22"/>
      <c r="D9" s="23" t="n">
        <v>0.05</v>
      </c>
      <c r="F9" s="4" t="n">
        <f aca="false">+E9-(B9/0.95-B9)</f>
        <v>0</v>
      </c>
      <c r="G9" s="27"/>
      <c r="H9" s="24" t="n">
        <v>0</v>
      </c>
      <c r="I9" s="24"/>
      <c r="J9" s="6" t="n">
        <f aca="false">+H9*F9</f>
        <v>0</v>
      </c>
      <c r="L9" s="6" t="n">
        <f aca="false">+G9*H9</f>
        <v>0</v>
      </c>
    </row>
    <row r="10" customFormat="false" ht="12.75" hidden="false" customHeight="false" outlineLevel="0" collapsed="false">
      <c r="A10" s="21" t="n">
        <f aca="false">A9+1</f>
        <v>36952</v>
      </c>
      <c r="B10" s="3"/>
      <c r="C10" s="22"/>
      <c r="D10" s="23" t="n">
        <v>0.05</v>
      </c>
      <c r="F10" s="4" t="n">
        <f aca="false">+E10-(B10/0.95-B10)</f>
        <v>0</v>
      </c>
      <c r="G10" s="27"/>
      <c r="H10" s="24" t="n">
        <v>0</v>
      </c>
      <c r="I10" s="24"/>
      <c r="J10" s="6" t="n">
        <f aca="false">+H10*F10</f>
        <v>0</v>
      </c>
      <c r="L10" s="6" t="n">
        <f aca="false">+G10*H10</f>
        <v>0</v>
      </c>
    </row>
    <row r="11" customFormat="false" ht="12.75" hidden="false" customHeight="false" outlineLevel="0" collapsed="false">
      <c r="A11" s="21" t="n">
        <f aca="false">A10+1</f>
        <v>36953</v>
      </c>
      <c r="B11" s="3"/>
      <c r="C11" s="22"/>
      <c r="D11" s="23" t="n">
        <v>0.05</v>
      </c>
      <c r="F11" s="4" t="n">
        <f aca="false">+E11-(B11/0.95-B11)</f>
        <v>0</v>
      </c>
      <c r="G11" s="27"/>
      <c r="H11" s="24" t="n">
        <v>0</v>
      </c>
      <c r="I11" s="24"/>
      <c r="J11" s="6" t="n">
        <f aca="false">+H11*F11</f>
        <v>0</v>
      </c>
      <c r="L11" s="6" t="n">
        <f aca="false">+G11*H11</f>
        <v>0</v>
      </c>
    </row>
    <row r="12" customFormat="false" ht="12.75" hidden="false" customHeight="false" outlineLevel="0" collapsed="false">
      <c r="A12" s="21" t="n">
        <f aca="false">A11+1</f>
        <v>36954</v>
      </c>
      <c r="B12" s="3"/>
      <c r="C12" s="22"/>
      <c r="D12" s="23" t="n">
        <v>0.05</v>
      </c>
      <c r="F12" s="4" t="n">
        <f aca="false">+E12-(B12/0.95-B12)</f>
        <v>0</v>
      </c>
      <c r="G12" s="27"/>
      <c r="H12" s="24" t="n">
        <v>0</v>
      </c>
      <c r="I12" s="24"/>
      <c r="J12" s="6" t="n">
        <f aca="false">+H12*F12</f>
        <v>0</v>
      </c>
      <c r="L12" s="6" t="n">
        <f aca="false">+G12*H12</f>
        <v>0</v>
      </c>
    </row>
    <row r="13" customFormat="false" ht="12.75" hidden="false" customHeight="false" outlineLevel="0" collapsed="false">
      <c r="A13" s="21" t="n">
        <f aca="false">A12+1</f>
        <v>36955</v>
      </c>
      <c r="B13" s="3"/>
      <c r="C13" s="22"/>
      <c r="D13" s="23" t="n">
        <v>0.05</v>
      </c>
      <c r="F13" s="4" t="n">
        <f aca="false">+E13-(B13/0.95-B13)</f>
        <v>0</v>
      </c>
      <c r="G13" s="27"/>
      <c r="H13" s="24" t="n">
        <v>0</v>
      </c>
      <c r="I13" s="24"/>
      <c r="J13" s="6" t="n">
        <f aca="false">+H13*F13</f>
        <v>0</v>
      </c>
      <c r="L13" s="6" t="n">
        <f aca="false">+G13*H13</f>
        <v>0</v>
      </c>
    </row>
    <row r="14" customFormat="false" ht="12.75" hidden="false" customHeight="false" outlineLevel="0" collapsed="false">
      <c r="A14" s="21" t="n">
        <f aca="false">A13+1</f>
        <v>36956</v>
      </c>
      <c r="B14" s="3"/>
      <c r="C14" s="22"/>
      <c r="D14" s="23" t="n">
        <v>0.05</v>
      </c>
      <c r="F14" s="4" t="n">
        <f aca="false">+E14-(B14/0.95-B14)</f>
        <v>0</v>
      </c>
      <c r="G14" s="27"/>
      <c r="H14" s="24" t="n">
        <v>0</v>
      </c>
      <c r="I14" s="24"/>
      <c r="J14" s="6" t="n">
        <f aca="false">+H14*F14</f>
        <v>0</v>
      </c>
      <c r="L14" s="6" t="n">
        <f aca="false">+G14*H14</f>
        <v>0</v>
      </c>
    </row>
    <row r="15" customFormat="false" ht="12.75" hidden="false" customHeight="false" outlineLevel="0" collapsed="false">
      <c r="A15" s="21" t="n">
        <f aca="false">A14+1</f>
        <v>36957</v>
      </c>
      <c r="B15" s="3"/>
      <c r="C15" s="22"/>
      <c r="D15" s="23" t="n">
        <v>0.05</v>
      </c>
      <c r="F15" s="4" t="n">
        <f aca="false">+E15-(B15/0.95-B15)</f>
        <v>0</v>
      </c>
      <c r="G15" s="27"/>
      <c r="H15" s="24" t="n">
        <v>0</v>
      </c>
      <c r="I15" s="24"/>
      <c r="J15" s="6" t="n">
        <f aca="false">+H15*F15</f>
        <v>0</v>
      </c>
      <c r="L15" s="6" t="n">
        <f aca="false">+G15*H15</f>
        <v>0</v>
      </c>
    </row>
    <row r="16" customFormat="false" ht="12.75" hidden="false" customHeight="false" outlineLevel="0" collapsed="false">
      <c r="A16" s="21" t="n">
        <f aca="false">A15+1</f>
        <v>36958</v>
      </c>
      <c r="B16" s="3"/>
      <c r="C16" s="22"/>
      <c r="D16" s="23" t="n">
        <v>0.05</v>
      </c>
      <c r="F16" s="4" t="n">
        <f aca="false">+E16-(B16/0.95-B16)</f>
        <v>0</v>
      </c>
      <c r="G16" s="27"/>
      <c r="H16" s="24" t="n">
        <v>0</v>
      </c>
      <c r="I16" s="24"/>
      <c r="J16" s="6" t="n">
        <f aca="false">+H16*F16</f>
        <v>0</v>
      </c>
      <c r="L16" s="6" t="n">
        <f aca="false">+G16*H16</f>
        <v>0</v>
      </c>
    </row>
    <row r="17" customFormat="false" ht="12.75" hidden="false" customHeight="false" outlineLevel="0" collapsed="false">
      <c r="A17" s="21" t="n">
        <f aca="false">A16+1</f>
        <v>36959</v>
      </c>
      <c r="B17" s="3"/>
      <c r="C17" s="22"/>
      <c r="D17" s="23" t="n">
        <v>0.05</v>
      </c>
      <c r="F17" s="4" t="n">
        <f aca="false">+E17-(B17/0.95-B17)</f>
        <v>0</v>
      </c>
      <c r="G17" s="27"/>
      <c r="H17" s="24" t="n">
        <v>0</v>
      </c>
      <c r="I17" s="24"/>
      <c r="J17" s="6" t="n">
        <f aca="false">+H17*F17</f>
        <v>0</v>
      </c>
      <c r="L17" s="6" t="n">
        <f aca="false">+G17*H17</f>
        <v>0</v>
      </c>
    </row>
    <row r="18" customFormat="false" ht="12.75" hidden="false" customHeight="false" outlineLevel="0" collapsed="false">
      <c r="A18" s="21" t="n">
        <f aca="false">A17+1</f>
        <v>36960</v>
      </c>
      <c r="B18" s="3"/>
      <c r="C18" s="22"/>
      <c r="D18" s="23" t="n">
        <v>0.05</v>
      </c>
      <c r="F18" s="4" t="n">
        <f aca="false">+E18-(B18/0.95-B18)</f>
        <v>0</v>
      </c>
      <c r="G18" s="27"/>
      <c r="H18" s="24" t="n">
        <v>0</v>
      </c>
      <c r="I18" s="24"/>
      <c r="J18" s="6" t="n">
        <f aca="false">+H18*F18</f>
        <v>0</v>
      </c>
      <c r="L18" s="6" t="n">
        <f aca="false">+G18*H18</f>
        <v>0</v>
      </c>
    </row>
    <row r="19" customFormat="false" ht="12.75" hidden="false" customHeight="false" outlineLevel="0" collapsed="false">
      <c r="A19" s="21" t="n">
        <f aca="false">A18+1</f>
        <v>36961</v>
      </c>
      <c r="B19" s="3"/>
      <c r="C19" s="22"/>
      <c r="D19" s="23" t="n">
        <v>0.05</v>
      </c>
      <c r="F19" s="4" t="n">
        <f aca="false">+E19-(B19/0.95-B19)</f>
        <v>0</v>
      </c>
      <c r="G19" s="27"/>
      <c r="H19" s="24" t="n">
        <v>0</v>
      </c>
      <c r="I19" s="24"/>
      <c r="J19" s="6" t="n">
        <f aca="false">+H19*F19</f>
        <v>0</v>
      </c>
      <c r="L19" s="6" t="n">
        <f aca="false">+G19*H19</f>
        <v>0</v>
      </c>
    </row>
    <row r="20" customFormat="false" ht="12.75" hidden="false" customHeight="false" outlineLevel="0" collapsed="false">
      <c r="A20" s="21" t="n">
        <f aca="false">A19+1</f>
        <v>36962</v>
      </c>
      <c r="B20" s="3"/>
      <c r="C20" s="22"/>
      <c r="D20" s="23" t="n">
        <v>0.05</v>
      </c>
      <c r="F20" s="4" t="n">
        <f aca="false">+E20-(B20/0.95-B20)</f>
        <v>0</v>
      </c>
      <c r="G20" s="27"/>
      <c r="H20" s="24" t="n">
        <v>0</v>
      </c>
      <c r="I20" s="24"/>
      <c r="J20" s="6" t="n">
        <f aca="false">+H20*F20</f>
        <v>0</v>
      </c>
      <c r="L20" s="6" t="n">
        <f aca="false">+G20*H20</f>
        <v>0</v>
      </c>
    </row>
    <row r="21" customFormat="false" ht="12.75" hidden="false" customHeight="false" outlineLevel="0" collapsed="false">
      <c r="A21" s="21" t="n">
        <f aca="false">A20+1</f>
        <v>36963</v>
      </c>
      <c r="B21" s="3"/>
      <c r="C21" s="22"/>
      <c r="D21" s="23" t="n">
        <v>0.05</v>
      </c>
      <c r="F21" s="4" t="n">
        <f aca="false">+E21-(B21/0.95-B21)</f>
        <v>0</v>
      </c>
      <c r="G21" s="27"/>
      <c r="H21" s="24" t="n">
        <v>0</v>
      </c>
      <c r="I21" s="24"/>
      <c r="J21" s="6" t="n">
        <f aca="false">+H21*F21</f>
        <v>0</v>
      </c>
      <c r="L21" s="6" t="n">
        <f aca="false">+G21*H21</f>
        <v>0</v>
      </c>
    </row>
    <row r="22" customFormat="false" ht="12.75" hidden="false" customHeight="false" outlineLevel="0" collapsed="false">
      <c r="A22" s="21" t="n">
        <f aca="false">A21+1</f>
        <v>36964</v>
      </c>
      <c r="B22" s="3" t="n">
        <v>5</v>
      </c>
      <c r="C22" s="22"/>
      <c r="D22" s="23" t="n">
        <v>0.05</v>
      </c>
      <c r="E22" s="3" t="n">
        <v>10</v>
      </c>
      <c r="F22" s="4" t="n">
        <f aca="false">+E22-(B22/0.95-B22)</f>
        <v>9.73684210526316</v>
      </c>
      <c r="G22" s="27" t="n">
        <v>0.3677</v>
      </c>
      <c r="H22" s="24" t="n">
        <v>615</v>
      </c>
      <c r="I22" s="24"/>
      <c r="J22" s="6" t="n">
        <f aca="false">+H22*F22</f>
        <v>5988.15789473684</v>
      </c>
      <c r="L22" s="6" t="n">
        <f aca="false">+G22*H22</f>
        <v>226.1355</v>
      </c>
    </row>
    <row r="23" customFormat="false" ht="12.75" hidden="false" customHeight="false" outlineLevel="0" collapsed="false">
      <c r="A23" s="21" t="n">
        <f aca="false">A22+1</f>
        <v>36965</v>
      </c>
      <c r="B23" s="3" t="n">
        <v>4.885</v>
      </c>
      <c r="C23" s="22"/>
      <c r="D23" s="23" t="n">
        <v>0.05</v>
      </c>
      <c r="E23" s="3" t="n">
        <v>8.5</v>
      </c>
      <c r="F23" s="4" t="n">
        <f aca="false">+E23-(B23/0.95-B23)</f>
        <v>8.24289473684211</v>
      </c>
      <c r="G23" s="27" t="n">
        <v>0.3677</v>
      </c>
      <c r="H23" s="24" t="n">
        <v>2428</v>
      </c>
      <c r="I23" s="24"/>
      <c r="J23" s="6" t="n">
        <f aca="false">+H23*F23</f>
        <v>20013.7484210526</v>
      </c>
      <c r="L23" s="6" t="n">
        <f aca="false">+G23*H23</f>
        <v>892.7756</v>
      </c>
    </row>
    <row r="24" customFormat="false" ht="12.75" hidden="false" customHeight="false" outlineLevel="0" collapsed="false">
      <c r="A24" s="21" t="n">
        <f aca="false">A23+1</f>
        <v>36966</v>
      </c>
      <c r="B24" s="3"/>
      <c r="C24" s="22"/>
      <c r="D24" s="23" t="n">
        <v>0.05</v>
      </c>
      <c r="F24" s="4" t="n">
        <f aca="false">+E24-(B24/0.95-B24)</f>
        <v>0</v>
      </c>
      <c r="G24" s="27" t="n">
        <v>0.3677</v>
      </c>
      <c r="H24" s="24" t="n">
        <v>0</v>
      </c>
      <c r="I24" s="24"/>
      <c r="J24" s="6" t="n">
        <f aca="false">+H24*F24</f>
        <v>0</v>
      </c>
      <c r="L24" s="6" t="n">
        <f aca="false">+G24*H24</f>
        <v>0</v>
      </c>
    </row>
    <row r="25" customFormat="false" ht="12.75" hidden="false" customHeight="false" outlineLevel="0" collapsed="false">
      <c r="A25" s="21" t="n">
        <f aca="false">A24+1</f>
        <v>36967</v>
      </c>
      <c r="B25" s="3" t="n">
        <v>4.885</v>
      </c>
      <c r="C25" s="22"/>
      <c r="D25" s="23" t="n">
        <v>0.05</v>
      </c>
      <c r="E25" s="3" t="n">
        <v>8.5</v>
      </c>
      <c r="F25" s="4" t="n">
        <f aca="false">(E25-(B25/0.95))-G25</f>
        <v>2.99019473684211</v>
      </c>
      <c r="G25" s="27" t="n">
        <v>0.3677</v>
      </c>
      <c r="H25" s="24" t="n">
        <v>512</v>
      </c>
      <c r="I25" s="24"/>
      <c r="J25" s="6" t="n">
        <f aca="false">+H25*F25</f>
        <v>1530.97970526316</v>
      </c>
      <c r="L25" s="6" t="n">
        <f aca="false">+G25*H25</f>
        <v>188.2624</v>
      </c>
    </row>
    <row r="26" customFormat="false" ht="12.75" hidden="false" customHeight="false" outlineLevel="0" collapsed="false">
      <c r="A26" s="21" t="n">
        <f aca="false">A25+1</f>
        <v>36968</v>
      </c>
      <c r="B26" s="3" t="n">
        <v>4.885</v>
      </c>
      <c r="C26" s="22"/>
      <c r="D26" s="23" t="n">
        <v>0.05</v>
      </c>
      <c r="E26" s="3" t="n">
        <v>8.5</v>
      </c>
      <c r="F26" s="4" t="n">
        <f aca="false">(E26-(B26/0.95))-G26</f>
        <v>2.99019473684211</v>
      </c>
      <c r="G26" s="27" t="n">
        <v>0.3677</v>
      </c>
      <c r="H26" s="24" t="n">
        <v>306</v>
      </c>
      <c r="I26" s="24"/>
      <c r="J26" s="6" t="n">
        <f aca="false">+H26*F26</f>
        <v>914.999589473684</v>
      </c>
      <c r="L26" s="6" t="n">
        <f aca="false">+G26*H26</f>
        <v>112.5162</v>
      </c>
    </row>
    <row r="27" customFormat="false" ht="12.75" hidden="false" customHeight="false" outlineLevel="0" collapsed="false">
      <c r="A27" s="21" t="n">
        <f aca="false">A26+1</f>
        <v>36969</v>
      </c>
      <c r="B27" s="3" t="n">
        <v>4.885</v>
      </c>
      <c r="C27" s="22"/>
      <c r="D27" s="23" t="n">
        <v>0.05</v>
      </c>
      <c r="E27" s="3" t="n">
        <v>8.5</v>
      </c>
      <c r="F27" s="4" t="n">
        <f aca="false">(E27-(B27/0.95))-G27</f>
        <v>2.99019473684211</v>
      </c>
      <c r="G27" s="27" t="n">
        <v>0.3677</v>
      </c>
      <c r="H27" s="24" t="n">
        <v>298</v>
      </c>
      <c r="I27" s="24"/>
      <c r="J27" s="6" t="n">
        <f aca="false">+H27*F27</f>
        <v>891.078031578947</v>
      </c>
      <c r="L27" s="6" t="n">
        <f aca="false">+G27*H27</f>
        <v>109.5746</v>
      </c>
    </row>
    <row r="28" customFormat="false" ht="12.75" hidden="false" customHeight="false" outlineLevel="0" collapsed="false">
      <c r="A28" s="21" t="n">
        <f aca="false">A27+1</f>
        <v>36970</v>
      </c>
      <c r="B28" s="3" t="n">
        <v>4.955</v>
      </c>
      <c r="C28" s="22"/>
      <c r="D28" s="23" t="n">
        <v>0.05</v>
      </c>
      <c r="E28" s="3" t="n">
        <v>8.75</v>
      </c>
      <c r="F28" s="4" t="n">
        <f aca="false">(E28-(B28/0.95))-G28</f>
        <v>3.16651052631579</v>
      </c>
      <c r="G28" s="27" t="n">
        <v>0.3677</v>
      </c>
      <c r="H28" s="24" t="n">
        <v>260</v>
      </c>
      <c r="I28" s="24"/>
      <c r="J28" s="6" t="n">
        <f aca="false">+H28*F28</f>
        <v>823.292736842105</v>
      </c>
      <c r="L28" s="6" t="n">
        <f aca="false">+G28*H28</f>
        <v>95.602</v>
      </c>
    </row>
    <row r="29" customFormat="false" ht="12.75" hidden="false" customHeight="false" outlineLevel="0" collapsed="false">
      <c r="A29" s="21" t="n">
        <f aca="false">A28+1</f>
        <v>36971</v>
      </c>
      <c r="B29" s="3"/>
      <c r="C29" s="22"/>
      <c r="D29" s="23" t="n">
        <v>0.05</v>
      </c>
      <c r="F29" s="4" t="n">
        <f aca="false">(E29-(B29/0.95))-G29</f>
        <v>0</v>
      </c>
      <c r="G29" s="27"/>
      <c r="H29" s="24" t="n">
        <v>0</v>
      </c>
      <c r="I29" s="24"/>
      <c r="J29" s="6" t="n">
        <f aca="false">+H29*F29</f>
        <v>0</v>
      </c>
      <c r="L29" s="6" t="n">
        <f aca="false">+G29*H29</f>
        <v>0</v>
      </c>
    </row>
    <row r="30" customFormat="false" ht="12.75" hidden="false" customHeight="false" outlineLevel="0" collapsed="false">
      <c r="A30" s="21" t="n">
        <f aca="false">A29+1</f>
        <v>36972</v>
      </c>
      <c r="B30" s="3"/>
      <c r="C30" s="22"/>
      <c r="D30" s="23" t="n">
        <v>0.05</v>
      </c>
      <c r="F30" s="4" t="n">
        <f aca="false">(E30-(B30/0.95))-G30</f>
        <v>0</v>
      </c>
      <c r="G30" s="27"/>
      <c r="H30" s="24" t="n">
        <v>0</v>
      </c>
      <c r="I30" s="24"/>
      <c r="J30" s="6" t="n">
        <f aca="false">+H30*F30</f>
        <v>0</v>
      </c>
      <c r="L30" s="6" t="n">
        <f aca="false">+G30*H30</f>
        <v>0</v>
      </c>
    </row>
    <row r="31" customFormat="false" ht="12.75" hidden="false" customHeight="false" outlineLevel="0" collapsed="false">
      <c r="A31" s="21" t="n">
        <f aca="false">A30+1</f>
        <v>36973</v>
      </c>
      <c r="B31" s="3"/>
      <c r="C31" s="22"/>
      <c r="D31" s="23" t="n">
        <v>0.05</v>
      </c>
      <c r="F31" s="4" t="n">
        <f aca="false">(E31-(B31/0.95))-G31</f>
        <v>0</v>
      </c>
      <c r="G31" s="27"/>
      <c r="H31" s="24" t="n">
        <v>0</v>
      </c>
      <c r="I31" s="24"/>
      <c r="J31" s="6" t="n">
        <f aca="false">+H31*F31</f>
        <v>0</v>
      </c>
      <c r="L31" s="6" t="n">
        <f aca="false">+G31*H31</f>
        <v>0</v>
      </c>
    </row>
    <row r="32" customFormat="false" ht="12.75" hidden="false" customHeight="false" outlineLevel="0" collapsed="false">
      <c r="A32" s="21" t="n">
        <f aca="false">A31+1</f>
        <v>36974</v>
      </c>
      <c r="B32" s="3"/>
      <c r="C32" s="22"/>
      <c r="D32" s="23" t="n">
        <v>0.05</v>
      </c>
      <c r="F32" s="4" t="n">
        <f aca="false">(E32-(B32/0.95))-G32</f>
        <v>0</v>
      </c>
      <c r="G32" s="27"/>
      <c r="H32" s="24" t="n">
        <v>0</v>
      </c>
      <c r="I32" s="24"/>
      <c r="J32" s="6" t="n">
        <f aca="false">+H32*F32</f>
        <v>0</v>
      </c>
      <c r="L32" s="6" t="n">
        <f aca="false">+G32*H32</f>
        <v>0</v>
      </c>
    </row>
    <row r="33" customFormat="false" ht="12.75" hidden="false" customHeight="false" outlineLevel="0" collapsed="false">
      <c r="A33" s="21" t="n">
        <f aca="false">A32+1</f>
        <v>36975</v>
      </c>
      <c r="B33" s="3"/>
      <c r="C33" s="22"/>
      <c r="D33" s="23" t="n">
        <v>0.05</v>
      </c>
      <c r="F33" s="4" t="n">
        <f aca="false">(E33-(B33/0.95))-G33</f>
        <v>0</v>
      </c>
      <c r="G33" s="27"/>
      <c r="H33" s="24" t="n">
        <v>0</v>
      </c>
      <c r="I33" s="24"/>
      <c r="J33" s="6" t="n">
        <f aca="false">+H33*F33</f>
        <v>0</v>
      </c>
      <c r="L33" s="6" t="n">
        <f aca="false">+G33*H33</f>
        <v>0</v>
      </c>
    </row>
    <row r="34" customFormat="false" ht="12.75" hidden="false" customHeight="false" outlineLevel="0" collapsed="false">
      <c r="A34" s="21" t="n">
        <f aca="false">A33+1</f>
        <v>36976</v>
      </c>
      <c r="B34" s="3"/>
      <c r="C34" s="22"/>
      <c r="D34" s="23" t="n">
        <v>0.05</v>
      </c>
      <c r="F34" s="4" t="n">
        <f aca="false">(E34-(B34/0.95))-G34</f>
        <v>0</v>
      </c>
      <c r="G34" s="27"/>
      <c r="H34" s="24" t="n">
        <v>0</v>
      </c>
      <c r="I34" s="24"/>
      <c r="J34" s="6" t="n">
        <f aca="false">+H34*F34</f>
        <v>0</v>
      </c>
      <c r="L34" s="6" t="n">
        <f aca="false">+G34*H34</f>
        <v>0</v>
      </c>
    </row>
    <row r="35" customFormat="false" ht="12.75" hidden="false" customHeight="false" outlineLevel="0" collapsed="false">
      <c r="A35" s="21" t="n">
        <f aca="false">A34+1</f>
        <v>36977</v>
      </c>
      <c r="B35" s="3" t="n">
        <v>5</v>
      </c>
      <c r="C35" s="22"/>
      <c r="D35" s="23" t="n">
        <v>0.05</v>
      </c>
      <c r="E35" s="3" t="n">
        <v>9.5</v>
      </c>
      <c r="F35" s="4" t="n">
        <f aca="false">+E35-(B35/0.95-B35)</f>
        <v>9.23684210526316</v>
      </c>
      <c r="G35" s="27" t="n">
        <v>0.3677</v>
      </c>
      <c r="H35" s="24" t="n">
        <v>261</v>
      </c>
      <c r="I35" s="24"/>
      <c r="J35" s="6" t="n">
        <f aca="false">+H35*F35</f>
        <v>2410.81578947368</v>
      </c>
      <c r="L35" s="6" t="n">
        <f aca="false">+G35*H35</f>
        <v>95.9697</v>
      </c>
    </row>
    <row r="36" customFormat="false" ht="12.75" hidden="false" customHeight="false" outlineLevel="0" collapsed="false">
      <c r="A36" s="21" t="n">
        <f aca="false">A35+1</f>
        <v>36978</v>
      </c>
      <c r="B36" s="3" t="n">
        <v>5.18</v>
      </c>
      <c r="C36" s="22"/>
      <c r="D36" s="23" t="n">
        <v>0.05</v>
      </c>
      <c r="E36" s="3" t="n">
        <v>10</v>
      </c>
      <c r="F36" s="4" t="n">
        <f aca="false">+E36-(B36/0.95-B36)</f>
        <v>9.72736842105263</v>
      </c>
      <c r="G36" s="27" t="n">
        <v>0.3677</v>
      </c>
      <c r="H36" s="24" t="n">
        <v>320</v>
      </c>
      <c r="I36" s="24"/>
      <c r="J36" s="6" t="n">
        <f aca="false">+H36*F36</f>
        <v>3112.75789473684</v>
      </c>
      <c r="L36" s="6" t="n">
        <f aca="false">+G36*H36</f>
        <v>117.664</v>
      </c>
    </row>
    <row r="37" customFormat="false" ht="12.75" hidden="false" customHeight="false" outlineLevel="0" collapsed="false">
      <c r="A37" s="21" t="n">
        <f aca="false">A36+1</f>
        <v>36979</v>
      </c>
      <c r="B37" s="3" t="n">
        <v>5.405</v>
      </c>
      <c r="C37" s="22"/>
      <c r="D37" s="23" t="n">
        <v>0.05</v>
      </c>
      <c r="E37" s="3" t="n">
        <v>12.5</v>
      </c>
      <c r="F37" s="4" t="n">
        <f aca="false">+E37-(B37/0.95-B37)</f>
        <v>12.2155263157895</v>
      </c>
      <c r="G37" s="27" t="n">
        <v>0.3677</v>
      </c>
      <c r="H37" s="24" t="n">
        <v>387</v>
      </c>
      <c r="I37" s="24"/>
      <c r="J37" s="6" t="n">
        <f aca="false">+H37*F37</f>
        <v>4727.40868421053</v>
      </c>
      <c r="L37" s="6" t="n">
        <f aca="false">+G37*H37</f>
        <v>142.2999</v>
      </c>
    </row>
    <row r="38" customFormat="false" ht="12.75" hidden="false" customHeight="false" outlineLevel="0" collapsed="false">
      <c r="A38" s="21" t="n">
        <f aca="false">A37+1</f>
        <v>36980</v>
      </c>
      <c r="B38" s="3"/>
      <c r="C38" s="22"/>
      <c r="D38" s="23" t="n">
        <v>0.05</v>
      </c>
      <c r="F38" s="4" t="n">
        <f aca="false">+E38-(B38/0.95-B38)</f>
        <v>0</v>
      </c>
      <c r="G38" s="27"/>
      <c r="H38" s="24" t="n">
        <v>0</v>
      </c>
      <c r="I38" s="24"/>
      <c r="J38" s="6" t="n">
        <f aca="false">+H38*F38</f>
        <v>0</v>
      </c>
      <c r="L38" s="6" t="n">
        <f aca="false">+G38*H38</f>
        <v>0</v>
      </c>
    </row>
    <row r="39" customFormat="false" ht="12.75" hidden="false" customHeight="false" outlineLevel="0" collapsed="false">
      <c r="A39" s="21" t="n">
        <f aca="false">A38+1</f>
        <v>36981</v>
      </c>
      <c r="B39" s="3"/>
      <c r="C39" s="22"/>
      <c r="D39" s="23" t="n">
        <v>0.05</v>
      </c>
      <c r="F39" s="4" t="n">
        <f aca="false">+E39-(B39/0.95-B39)</f>
        <v>0</v>
      </c>
      <c r="G39" s="27"/>
      <c r="H39" s="24" t="n">
        <v>0</v>
      </c>
      <c r="I39" s="24"/>
      <c r="J39" s="6" t="n">
        <f aca="false">+H39*F39</f>
        <v>0</v>
      </c>
      <c r="L39" s="6" t="n">
        <f aca="false">+G39*H39</f>
        <v>0</v>
      </c>
    </row>
    <row r="40" customFormat="false" ht="12.75" hidden="false" customHeight="false" outlineLevel="0" collapsed="false">
      <c r="A40" s="25"/>
      <c r="B40" s="3"/>
      <c r="C40" s="22"/>
      <c r="H40" s="24"/>
      <c r="I40" s="24"/>
    </row>
    <row r="41" customFormat="false" ht="12.75" hidden="false" customHeight="false" outlineLevel="0" collapsed="false">
      <c r="A41" s="25"/>
      <c r="B41" s="3"/>
      <c r="C41" s="22"/>
      <c r="F41" s="26" t="s">
        <v>23</v>
      </c>
      <c r="H41" s="24" t="n">
        <f aca="false">SUM(H9:H40)</f>
        <v>5387</v>
      </c>
      <c r="I41" s="24"/>
      <c r="J41" s="6" t="n">
        <f aca="false">SUM(J9:J40)</f>
        <v>40413.2387473684</v>
      </c>
      <c r="L41" s="6" t="n">
        <f aca="false">SUM(L9:L40)</f>
        <v>1980.7999</v>
      </c>
    </row>
    <row r="42" customFormat="false" ht="12.75" hidden="false" customHeight="false" outlineLevel="0" collapsed="false">
      <c r="A42" s="25"/>
      <c r="B42" s="3"/>
      <c r="C42" s="22"/>
      <c r="H42" s="24"/>
      <c r="I42" s="24"/>
    </row>
    <row r="43" customFormat="false" ht="12.75" hidden="false" customHeight="false" outlineLevel="0" collapsed="false">
      <c r="A43" s="25"/>
      <c r="B43" s="3"/>
      <c r="C43" s="22"/>
      <c r="H43" s="24"/>
      <c r="I43" s="24"/>
    </row>
    <row r="44" customFormat="false" ht="12.75" hidden="false" customHeight="false" outlineLevel="0" collapsed="false">
      <c r="A44" s="25"/>
      <c r="B44" s="3"/>
      <c r="C44" s="22"/>
      <c r="H44" s="24"/>
      <c r="I44" s="24"/>
    </row>
    <row r="45" customFormat="false" ht="12.75" hidden="false" customHeight="false" outlineLevel="0" collapsed="false">
      <c r="A45" s="25"/>
      <c r="B45" s="3"/>
      <c r="C45" s="22"/>
      <c r="H45" s="24"/>
      <c r="I45" s="24"/>
    </row>
    <row r="46" customFormat="false" ht="12.75" hidden="false" customHeight="false" outlineLevel="0" collapsed="false">
      <c r="A46" s="25"/>
      <c r="B46" s="3"/>
      <c r="C46" s="22"/>
      <c r="H46" s="24"/>
      <c r="I46" s="24"/>
    </row>
    <row r="47" customFormat="false" ht="12.75" hidden="false" customHeight="false" outlineLevel="0" collapsed="false">
      <c r="A47" s="25"/>
      <c r="B47" s="3"/>
      <c r="C47" s="22"/>
    </row>
    <row r="48" customFormat="false" ht="12.75" hidden="false" customHeight="false" outlineLevel="0" collapsed="false">
      <c r="A48" s="25"/>
      <c r="B48" s="3"/>
      <c r="C48" s="22"/>
    </row>
    <row r="49" customFormat="false" ht="12.75" hidden="false" customHeight="false" outlineLevel="0" collapsed="false">
      <c r="A49" s="25"/>
      <c r="B49" s="3"/>
      <c r="C49" s="22"/>
    </row>
    <row r="50" customFormat="false" ht="12.75" hidden="false" customHeight="false" outlineLevel="0" collapsed="false">
      <c r="A50" s="25"/>
      <c r="B50" s="3"/>
      <c r="C50" s="22"/>
    </row>
    <row r="51" customFormat="false" ht="12.75" hidden="false" customHeight="false" outlineLevel="0" collapsed="false">
      <c r="A51" s="25"/>
      <c r="B51" s="3"/>
      <c r="C51" s="22"/>
    </row>
    <row r="52" customFormat="false" ht="12.75" hidden="false" customHeight="false" outlineLevel="0" collapsed="false">
      <c r="A52" s="25"/>
      <c r="B52" s="3"/>
      <c r="C52" s="22"/>
    </row>
    <row r="53" customFormat="false" ht="12.75" hidden="false" customHeight="false" outlineLevel="0" collapsed="false">
      <c r="A53" s="25"/>
      <c r="B53" s="3"/>
      <c r="C53" s="22"/>
    </row>
    <row r="54" customFormat="false" ht="12.75" hidden="false" customHeight="false" outlineLevel="0" collapsed="false">
      <c r="A54" s="25"/>
      <c r="B54" s="3"/>
      <c r="C54" s="22"/>
    </row>
    <row r="55" customFormat="false" ht="12.75" hidden="false" customHeight="false" outlineLevel="0" collapsed="false">
      <c r="A55" s="25"/>
      <c r="B55" s="3"/>
      <c r="C55" s="22"/>
    </row>
    <row r="56" customFormat="false" ht="12.75" hidden="false" customHeight="false" outlineLevel="0" collapsed="false">
      <c r="A56" s="25"/>
      <c r="B56" s="3"/>
      <c r="C56" s="22"/>
    </row>
    <row r="57" customFormat="false" ht="12.75" hidden="false" customHeight="false" outlineLevel="0" collapsed="false">
      <c r="A57" s="25"/>
      <c r="B57" s="3"/>
      <c r="C57" s="22"/>
    </row>
    <row r="58" customFormat="false" ht="12.75" hidden="false" customHeight="false" outlineLevel="0" collapsed="false">
      <c r="A58" s="25"/>
      <c r="B58" s="3"/>
      <c r="C58" s="22"/>
    </row>
    <row r="59" customFormat="false" ht="12.75" hidden="false" customHeight="false" outlineLevel="0" collapsed="false">
      <c r="A59" s="25"/>
      <c r="B59" s="3"/>
      <c r="C59" s="22"/>
    </row>
    <row r="60" customFormat="false" ht="12.75" hidden="false" customHeight="false" outlineLevel="0" collapsed="false">
      <c r="A60" s="25"/>
      <c r="B60" s="3"/>
      <c r="C60" s="22"/>
    </row>
    <row r="61" customFormat="false" ht="12.75" hidden="false" customHeight="false" outlineLevel="0" collapsed="false">
      <c r="A61" s="25"/>
      <c r="B61" s="3"/>
      <c r="C61" s="22"/>
    </row>
    <row r="62" customFormat="false" ht="12.75" hidden="false" customHeight="false" outlineLevel="0" collapsed="false">
      <c r="A62" s="25"/>
      <c r="B62" s="3"/>
      <c r="C62" s="22"/>
    </row>
    <row r="63" customFormat="false" ht="12.75" hidden="false" customHeight="false" outlineLevel="0" collapsed="false">
      <c r="A63" s="25"/>
      <c r="B63" s="3"/>
      <c r="C63" s="22"/>
    </row>
    <row r="64" customFormat="false" ht="12.75" hidden="false" customHeight="false" outlineLevel="0" collapsed="false">
      <c r="A64" s="25"/>
      <c r="B64" s="3"/>
      <c r="C64" s="22"/>
    </row>
    <row r="65" customFormat="false" ht="12.75" hidden="false" customHeight="false" outlineLevel="0" collapsed="false">
      <c r="A65" s="25"/>
    </row>
    <row r="66" customFormat="false" ht="12.75" hidden="false" customHeight="false" outlineLevel="0" collapsed="false">
      <c r="A66" s="25"/>
    </row>
    <row r="67" customFormat="false" ht="12.75" hidden="false" customHeight="false" outlineLevel="0" collapsed="false">
      <c r="A67" s="25"/>
    </row>
    <row r="68" customFormat="false" ht="12.75" hidden="false" customHeight="false" outlineLevel="0" collapsed="false">
      <c r="A68" s="25"/>
    </row>
    <row r="69" customFormat="false" ht="12.75" hidden="false" customHeight="false" outlineLevel="0" collapsed="false">
      <c r="A69" s="25"/>
    </row>
    <row r="70" customFormat="false" ht="12.75" hidden="false" customHeight="false" outlineLevel="0" collapsed="false">
      <c r="A70" s="25"/>
    </row>
    <row r="71" customFormat="false" ht="12.75" hidden="false" customHeight="false" outlineLevel="0" collapsed="false">
      <c r="A71" s="25"/>
    </row>
    <row r="72" customFormat="false" ht="12.75" hidden="false" customHeight="false" outlineLevel="0" collapsed="false">
      <c r="A72" s="25"/>
    </row>
    <row r="73" customFormat="false" ht="12.75" hidden="false" customHeight="false" outlineLevel="0" collapsed="false">
      <c r="A73" s="25"/>
    </row>
    <row r="74" customFormat="false" ht="12.75" hidden="false" customHeight="false" outlineLevel="0" collapsed="false">
      <c r="A74" s="25"/>
    </row>
    <row r="75" customFormat="false" ht="12.75" hidden="false" customHeight="false" outlineLevel="0" collapsed="false">
      <c r="A75" s="25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2001-02-01T18:11:30Z</dcterms:created>
  <dc:creator>Valued Gateway Client</dc:creator>
  <dc:description/>
  <dc:language>en-US</dc:language>
  <cp:lastModifiedBy>tlohman</cp:lastModifiedBy>
  <cp:lastPrinted>2001-03-29T20:37:30Z</cp:lastPrinted>
  <dcterms:modified xsi:type="dcterms:W3CDTF">2001-04-02T16:37:27Z</dcterms:modified>
  <cp:revision>0</cp:revision>
  <dc:subject/>
  <dc:title/>
</cp:coreProperties>
</file>