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A" sheetId="1" state="visible" r:id="rId3"/>
    <sheet name="NY" sheetId="2" state="visible" r:id="rId4"/>
    <sheet name="CA" sheetId="3" state="visible" r:id="rId5"/>
    <sheet name="MA" sheetId="4" state="visible" r:id="rId6"/>
  </sheets>
  <definedNames>
    <definedName function="false" hidden="false" localSheetId="2" name="_xlnm.Print_Area" vbProcedure="false">CA!$A$1:$AL$24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<sst xmlns="http://schemas.openxmlformats.org/spreadsheetml/2006/main" count="215" uniqueCount="161">
  <si>
    <t xml:space="preserve">PENNSYLVANIA</t>
  </si>
  <si>
    <r>
      <rPr>
        <sz val="10"/>
        <rFont val="Arial"/>
        <family val="0"/>
      </rPr>
      <t xml:space="preserve">Customer charge (</t>
    </r>
    <r>
      <rPr>
        <b val="true"/>
        <sz val="10"/>
        <rFont val="Arial"/>
        <family val="2"/>
      </rPr>
      <t xml:space="preserve">$/month</t>
    </r>
    <r>
      <rPr>
        <sz val="10"/>
        <rFont val="Arial"/>
        <family val="0"/>
      </rPr>
      <t xml:space="preserve">)</t>
    </r>
  </si>
  <si>
    <t xml:space="preserve">Distribution (/kWh)</t>
  </si>
  <si>
    <t xml:space="preserve">Transmission</t>
  </si>
  <si>
    <t xml:space="preserve">CTC (/kWh)</t>
  </si>
  <si>
    <t xml:space="preserve">Generation/Energy (if PLR)  (/kWh)</t>
  </si>
  <si>
    <t xml:space="preserve">SBC (/kWh)</t>
  </si>
  <si>
    <t xml:space="preserve">Other (/kWh)</t>
  </si>
  <si>
    <t xml:space="preserve">Notes</t>
  </si>
  <si>
    <t xml:space="preserve">Allegheny (West Penn Power)</t>
  </si>
  <si>
    <t xml:space="preserve">a</t>
  </si>
  <si>
    <t xml:space="preserve">b</t>
  </si>
  <si>
    <t xml:space="preserve">Citizens Electric of Lewisburg</t>
  </si>
  <si>
    <t xml:space="preserve">c</t>
  </si>
  <si>
    <t xml:space="preserve">n/a</t>
  </si>
  <si>
    <t xml:space="preserve">d</t>
  </si>
  <si>
    <t xml:space="preserve">Duquesne Light Comp (DQE)</t>
  </si>
  <si>
    <t xml:space="preserve">e</t>
  </si>
  <si>
    <t xml:space="preserve">f</t>
  </si>
  <si>
    <t xml:space="preserve">First Energy (Penn Power Comp.)</t>
  </si>
  <si>
    <t xml:space="preserve">g</t>
  </si>
  <si>
    <t xml:space="preserve">h</t>
  </si>
  <si>
    <t xml:space="preserve">See note "i"</t>
  </si>
  <si>
    <t xml:space="preserve">Met Ed (GPU)</t>
  </si>
  <si>
    <t xml:space="preserve">Penelec (GPU)</t>
  </si>
  <si>
    <t xml:space="preserve">PPL</t>
  </si>
  <si>
    <t xml:space="preserve">j</t>
  </si>
  <si>
    <t xml:space="preserve">k</t>
  </si>
  <si>
    <t xml:space="preserve">I</t>
  </si>
  <si>
    <t xml:space="preserve">m</t>
  </si>
  <si>
    <t xml:space="preserve">n</t>
  </si>
  <si>
    <t xml:space="preserve">PECO/Exelon</t>
  </si>
  <si>
    <t xml:space="preserve">o</t>
  </si>
  <si>
    <t xml:space="preserve">p</t>
  </si>
  <si>
    <t xml:space="preserve">q</t>
  </si>
  <si>
    <t xml:space="preserve">Pike County Light &amp; Power</t>
  </si>
  <si>
    <t xml:space="preserve">r</t>
  </si>
  <si>
    <t xml:space="preserve">s</t>
  </si>
  <si>
    <t xml:space="preserve">t</t>
  </si>
  <si>
    <t xml:space="preserve">UGI </t>
  </si>
  <si>
    <t xml:space="preserve">u</t>
  </si>
  <si>
    <t xml:space="preserve">v</t>
  </si>
  <si>
    <t xml:space="preserve">w</t>
  </si>
  <si>
    <t xml:space="preserve">x</t>
  </si>
  <si>
    <t xml:space="preserve">Wellsboro Electric</t>
  </si>
  <si>
    <t xml:space="preserve">y</t>
  </si>
  <si>
    <t xml:space="preserve">Notes:</t>
  </si>
  <si>
    <t xml:space="preserve">All charges are in cents, unless otherwise specified.  All charges are for the basic residential service currently effective and assumes one "dwelling".  When a charge is dependant on quantity of kWhs, the charge for the first level is used and a footnote indicates the price differs depending on quantity. </t>
  </si>
  <si>
    <t xml:space="preserve">a) There is also an ancillary charge of  0.00141</t>
  </si>
  <si>
    <t xml:space="preserve">b) Intangible transition</t>
  </si>
  <si>
    <t xml:space="preserve">c) Price for first 200 kWh (next 800 = 1.5115; additional = 1.1115</t>
  </si>
  <si>
    <t xml:space="preserve">d) For PLR customers; this is a maximum charge and includes transmission</t>
  </si>
  <si>
    <t xml:space="preserve">e) If an EGS is selected, transmission and generation are not charged by DQE</t>
  </si>
  <si>
    <t xml:space="preserve">f) Generation charge includes transmission ancillary services, etc. </t>
  </si>
  <si>
    <t xml:space="preserve">g) Per first 350 kWh (over 350 = 1.377; charge decreases when a load meter is installed)</t>
  </si>
  <si>
    <t xml:space="preserve">h) Energy and capacity charges (over 350=4.141; charge decreases when a load meter is installed)</t>
  </si>
  <si>
    <t xml:space="preserve">i) Those with an alternative supplier will receive credit for ancillary services charged as part of transmission charges; there is also a "loss" charge</t>
  </si>
  <si>
    <t xml:space="preserve">j) For the first 200 kWh (next 600 = 1.594; additional = 1.594)</t>
  </si>
  <si>
    <t xml:space="preserve">k) The charge "will provide and charge consistent with PJM Open Access Transmission Tariff…"</t>
  </si>
  <si>
    <t xml:space="preserve">l) For the first 200 kWh (next 600 = 0.352; additional = 0.325)</t>
  </si>
  <si>
    <t xml:space="preserve">m) For the first 200 kWh (next 600 = 4.256; additional = 3.903)</t>
  </si>
  <si>
    <t xml:space="preserve">n) Intangible transition charge</t>
  </si>
  <si>
    <t xml:space="preserve">o) For June-September for first 500 kWh (additional kWh is 5.31); winter is 4.57</t>
  </si>
  <si>
    <t xml:space="preserve">p) For June-September for first 500 kWh (additional kWh is 3.12); winter is 2.71</t>
  </si>
  <si>
    <t xml:space="preserve">q) For June-September for first 500 kWh (additional kWh is 5.61); winter is 5.02</t>
  </si>
  <si>
    <t xml:space="preserve">r) "Delivery" charge for first 1,000 kWh (over 1k = 3.2507)</t>
  </si>
  <si>
    <t xml:space="preserve">s) For first 1k (over 1k = .0635)</t>
  </si>
  <si>
    <t xml:space="preserve">t) For first 1k (over 1k = 4.6427)</t>
  </si>
  <si>
    <t xml:space="preserve">u) For first 500 (next 500=2.684, over 1000=1.971)</t>
  </si>
  <si>
    <t xml:space="preserve">v) For all</t>
  </si>
  <si>
    <t xml:space="preserve">w) For first 500 (next 500=0.736, over 1000=0.564)</t>
  </si>
  <si>
    <t xml:space="preserve">x) For first 500 (next 500=4.032, over 1000=3.090)</t>
  </si>
  <si>
    <t xml:space="preserve">y) Generation and transmission charge is a variable market rate (3.9045 as of Nov. 00)</t>
  </si>
  <si>
    <t xml:space="preserve">NEW YORK</t>
  </si>
  <si>
    <t xml:space="preserve">NiMo</t>
  </si>
  <si>
    <t xml:space="preserve">NY Electric &amp; Gas</t>
  </si>
  <si>
    <t xml:space="preserve">Consolidated Edison</t>
  </si>
  <si>
    <t xml:space="preserve">Rochester Gas &amp; Electric</t>
  </si>
  <si>
    <t xml:space="preserve">Orange and Rockland Utilities</t>
  </si>
  <si>
    <t xml:space="preserve">Effective 4/1/01 - rate increase for all classifications.  Example, Orange/Rockland counties charges multiplied by factor of 0.9950</t>
  </si>
  <si>
    <t xml:space="preserve">LIPA</t>
  </si>
  <si>
    <t xml:space="preserve">Central Hudson Gas &amp; Electric</t>
  </si>
  <si>
    <t xml:space="preserve">l</t>
  </si>
  <si>
    <t xml:space="preserve">All charges are in cents unless otherwise specified</t>
  </si>
  <si>
    <t xml:space="preserve">a) Referred to as "delivery". Basic service and delivery charges vary by load zone. Cost listed is for load including Buffalo</t>
  </si>
  <si>
    <t xml:space="preserve">b) "Electricity supply charge" - based on market; varies by month and load zone.</t>
  </si>
  <si>
    <t xml:space="preserve">c) Other charges/credits: 1) Delivery charge adjustment (varies by month and zone); 2) Customer service credit = $1.00 + 0.7/kWh if ESCo used</t>
  </si>
  <si>
    <t xml:space="preserve">d) Charge is for July 2001 for first 250 kWh (over 250= 5.023)</t>
  </si>
  <si>
    <t xml:space="preserve">e) Charge is for July 2001 for first 250 kWh (over 250= 0.819)</t>
  </si>
  <si>
    <t xml:space="preserve">f) Monthly adjustment - negative most months for NYC, positive for Westchester</t>
  </si>
  <si>
    <t xml:space="preserve">g) for first 250 kWh all year (over 250=5.800 in summer and 4.335 in other months)</t>
  </si>
  <si>
    <t xml:space="preserve">h) "Market supply"</t>
  </si>
  <si>
    <t xml:space="preserve">i) energy cost adjustment = 0.27</t>
  </si>
  <si>
    <t xml:space="preserve">j) Rate is .1790/day (charge on table is multiplied by 30 days)</t>
  </si>
  <si>
    <t xml:space="preserve">k) Charges are inclusive- first 250 kWh= 12.49 all summer; over 250 kWh = 13.67 summer; 11.79 winter</t>
  </si>
  <si>
    <t xml:space="preserve">l) The charge for electric power will be adjusted each month by an amount determined as the factor of adjustment (currently 1.0739) multiplied by the Energy Supply Charge ("designed to recover all costs incurred by the Company in providing electric supply"</t>
  </si>
  <si>
    <t xml:space="preserve">CALIFORNIA</t>
  </si>
  <si>
    <r>
      <rPr>
        <sz val="10"/>
        <rFont val="Arial"/>
        <family val="0"/>
      </rPr>
      <t xml:space="preserve">Minimum charge per meter (</t>
    </r>
    <r>
      <rPr>
        <b val="true"/>
        <sz val="10"/>
        <rFont val="Arial"/>
        <family val="2"/>
      </rPr>
      <t xml:space="preserve">$/month</t>
    </r>
    <r>
      <rPr>
        <sz val="10"/>
        <rFont val="Arial"/>
        <family val="0"/>
      </rPr>
      <t xml:space="preserve">) </t>
    </r>
    <r>
      <rPr>
        <vertAlign val="superscript"/>
        <sz val="10"/>
        <rFont val="Arial"/>
        <family val="2"/>
      </rPr>
      <t xml:space="preserve">a</t>
    </r>
  </si>
  <si>
    <t xml:space="preserve">Total Minimum</t>
  </si>
  <si>
    <t xml:space="preserve">FTA -fixed transition amount (/kWh)</t>
  </si>
  <si>
    <t xml:space="preserve">Reliability Svc.</t>
  </si>
  <si>
    <t xml:space="preserve">Generation/Energy (/kWh)</t>
  </si>
  <si>
    <t xml:space="preserve">Public Purpose Programs (/kWh)</t>
  </si>
  <si>
    <t xml:space="preserve">Nuclear Decommission (/kWh)</t>
  </si>
  <si>
    <r>
      <rPr>
        <sz val="10"/>
        <rFont val="Arial"/>
        <family val="0"/>
      </rPr>
      <t xml:space="preserve">Restructuring Implementation Rate</t>
    </r>
    <r>
      <rPr>
        <vertAlign val="superscript"/>
        <sz val="10"/>
        <rFont val="Arial"/>
        <family val="2"/>
      </rPr>
      <t xml:space="preserve"> l</t>
    </r>
  </si>
  <si>
    <t xml:space="preserve">CTC</t>
  </si>
  <si>
    <t xml:space="preserve">Transmission Revenue Balancing  Acct. Adj.</t>
  </si>
  <si>
    <t xml:space="preserve">PUC Reimbursement fee</t>
  </si>
  <si>
    <t xml:space="preserve">Legislated rate reduction (%)</t>
  </si>
  <si>
    <t xml:space="preserve">DWR procurement (/kWh)</t>
  </si>
  <si>
    <t xml:space="preserve">Distribution</t>
  </si>
  <si>
    <t xml:space="preserve">Public Purpose</t>
  </si>
  <si>
    <t xml:space="preserve">Generation</t>
  </si>
  <si>
    <t xml:space="preserve">Nuclear decommissioning</t>
  </si>
  <si>
    <t xml:space="preserve">Baseline (Tier I)</t>
  </si>
  <si>
    <t xml:space="preserve">Nonbaseline/Tier II</t>
  </si>
  <si>
    <t xml:space="preserve">Baseline</t>
  </si>
  <si>
    <t xml:space="preserve">Tier 2 (PGE)</t>
  </si>
  <si>
    <t xml:space="preserve">101-130%</t>
  </si>
  <si>
    <t xml:space="preserve">131-200%</t>
  </si>
  <si>
    <t xml:space="preserve">201-300%</t>
  </si>
  <si>
    <t xml:space="preserve">over 300%</t>
  </si>
  <si>
    <t xml:space="preserve">Nonbaseline</t>
  </si>
  <si>
    <t xml:space="preserve">Summer</t>
  </si>
  <si>
    <t xml:space="preserve">Winter</t>
  </si>
  <si>
    <t xml:space="preserve">PG&amp;E</t>
  </si>
  <si>
    <t xml:space="preserve">Tariff effective 7/1/01</t>
  </si>
  <si>
    <t xml:space="preserve">SCE</t>
  </si>
  <si>
    <t xml:space="preserve">Tariff effective 6/3/01</t>
  </si>
  <si>
    <t xml:space="preserve">SDG&amp;E</t>
  </si>
  <si>
    <t xml:space="preserve">Tariff filed 7/2/01</t>
  </si>
  <si>
    <t xml:space="preserve">All charges are in cents unless otherwise noted</t>
  </si>
  <si>
    <t xml:space="preserve">a) Charges are a per day rate - here a 30 day month is assumed</t>
  </si>
  <si>
    <t xml:space="preserve">b) The non-baseline amount is the same year round</t>
  </si>
  <si>
    <t xml:space="preserve">c) Generation is based on total rate less distribution, trans., PPP, ND and FTA (where applicable) </t>
  </si>
  <si>
    <t xml:space="preserve">d) CTC is calculated residually by subtracting the "PX" charge from the generation charge. An alternative calculation exists where minimum charge is invoked.</t>
  </si>
  <si>
    <t xml:space="preserve">e) Represents a 10% reduction in CTC. Those eligible for credit will repay the bonds or other ratemaking mechanism used to provide the credit.  It does not apply to increases in rates after 1/3/01.</t>
  </si>
  <si>
    <t xml:space="preserve">f) The "min. charge" (here -the daily charge x 30) is applicable when when kWh used multiplied by a rate of $0.08282/kWh plus the applicable basic charge (currently $0.033) is less than the min. charge. </t>
  </si>
  <si>
    <t xml:space="preserve">g) Distribution charge is the same for all usage amounts</t>
  </si>
  <si>
    <t xml:space="preserve">h) Equal to Total Generation minus Averaged Procured Energy Charge</t>
  </si>
  <si>
    <t xml:space="preserve">I) The Utility Distribution Company Total Rate is $0.170/day, here multiplied by 30 (days/month)</t>
  </si>
  <si>
    <t xml:space="preserve">j) Includes Transmission Revenue Balancing Account Adjustment of 0.152/kWh and Trans. Access Charge Adjustment of 0.004/kWh</t>
  </si>
  <si>
    <t xml:space="preserve">k) Market rates</t>
  </si>
  <si>
    <t xml:space="preserve">l) The sum of rates for Internally and Externally Managed Costs, Ongoing CTC and Reliability Must Run Generation Rates (it is unclear why RMR and CTC are listed again separately)</t>
  </si>
  <si>
    <t xml:space="preserve">MASSACHUSETTS</t>
  </si>
  <si>
    <t xml:space="preserve">Transition charge (/kWh)</t>
  </si>
  <si>
    <t xml:space="preserve">Generation/Energy (if SOS)  (/kWh)</t>
  </si>
  <si>
    <t xml:space="preserve">Energy Conservation (/kWh)</t>
  </si>
  <si>
    <t xml:space="preserve">Renewables charge (/kWh)</t>
  </si>
  <si>
    <t xml:space="preserve">Nantucket Electric</t>
  </si>
  <si>
    <t xml:space="preserve">Massachusetts Electric</t>
  </si>
  <si>
    <t xml:space="preserve">Fitchburg Gas &amp; Electric</t>
  </si>
  <si>
    <t xml:space="preserve">NSTAR</t>
  </si>
  <si>
    <t xml:space="preserve">Western Massachusetts Electric</t>
  </si>
  <si>
    <t xml:space="preserve">All charges assume Standard Offer Service.  All charges are in cents unless otherwise specified.</t>
  </si>
  <si>
    <t xml:space="preserve">a) includes Default Service Adjustment Factor of 0.198/kWh</t>
  </si>
  <si>
    <t xml:space="preserve">b) Standard service charge (default service charge is specified in tariff)</t>
  </si>
  <si>
    <t xml:space="preserve">c) Cable facilities surcharge (1.582/kWh in the winter)</t>
  </si>
  <si>
    <t xml:space="preserve">d) includes a 0.819 "Seabrook amortization charge"</t>
  </si>
  <si>
    <t xml:space="preserve">e) includes a SOS fuel adjustment of 2.551</t>
  </si>
  <si>
    <t xml:space="preserve">f) includes a default service adjustment of 0.363/kWh</t>
  </si>
</sst>
</file>

<file path=xl/styles.xml><?xml version="1.0" encoding="utf-8"?>
<styleSheet xmlns="http://schemas.openxmlformats.org/spreadsheetml/2006/main">
  <numFmts count="4">
    <numFmt numFmtId="164" formatCode="General"/>
    <numFmt numFmtId="165" formatCode="0.00"/>
    <numFmt numFmtId="166" formatCode="0.00_);\(0.00\)"/>
    <numFmt numFmtId="167" formatCode="0%"/>
  </numFmts>
  <fonts count="9">
    <font>
      <sz val="10"/>
      <name val="Arial"/>
      <family val="0"/>
    </font>
    <font>
      <sz val="10"/>
      <name val="Arial"/>
      <family val="0"/>
    </font>
    <font>
      <sz val="10"/>
      <name val="Arial"/>
      <family val="0"/>
    </font>
    <font>
      <sz val="10"/>
      <name val="Arial"/>
      <family val="0"/>
    </font>
    <font>
      <sz val="10"/>
      <name val="Arial"/>
      <family val="2"/>
    </font>
    <font>
      <b val="true"/>
      <sz val="10"/>
      <name val="Arial"/>
      <family val="2"/>
    </font>
    <font>
      <vertAlign val="superscript"/>
      <sz val="10"/>
      <name val="Arial"/>
      <family val="2"/>
    </font>
    <font>
      <sz val="8"/>
      <name val="Arial"/>
      <family val="2"/>
    </font>
    <font>
      <sz val="9"/>
      <name val="Arial"/>
      <family val="2"/>
    </font>
  </fonts>
  <fills count="2">
    <fill>
      <patternFill patternType="none"/>
    </fill>
    <fill>
      <patternFill patternType="gray125"/>
    </fill>
  </fills>
  <borders count="9">
    <border diagonalUp="false" diagonalDown="false">
      <left/>
      <right/>
      <top/>
      <bottom/>
      <diagonal/>
    </border>
    <border diagonalUp="false" diagonalDown="false">
      <left style="medium"/>
      <right style="medium"/>
      <top style="medium"/>
      <bottom style="medium"/>
      <diagonal/>
    </border>
    <border diagonalUp="false" diagonalDown="false">
      <left/>
      <right style="medium"/>
      <top style="medium"/>
      <bottom style="medium"/>
      <diagonal/>
    </border>
    <border diagonalUp="false" diagonalDown="false">
      <left style="medium"/>
      <right style="medium"/>
      <top style="medium"/>
      <bottom/>
      <diagonal/>
    </border>
    <border diagonalUp="false" diagonalDown="false">
      <left/>
      <right/>
      <top style="medium"/>
      <bottom style="medium"/>
      <diagonal/>
    </border>
    <border diagonalUp="false" diagonalDown="false">
      <left style="medium"/>
      <right/>
      <top style="medium"/>
      <bottom style="medium"/>
      <diagonal/>
    </border>
    <border diagonalUp="false" diagonalDown="false">
      <left/>
      <right style="medium"/>
      <top/>
      <bottom style="medium"/>
      <diagonal/>
    </border>
    <border diagonalUp="false" diagonalDown="false">
      <left/>
      <right/>
      <top/>
      <bottom style="medium"/>
      <diagonal/>
    </border>
    <border diagonalUp="false" diagonalDown="false">
      <left style="medium"/>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7">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5"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center" vertical="top" textRotation="0" wrapText="false" indent="0" shrinkToFit="false"/>
      <protection locked="true" hidden="false"/>
    </xf>
    <xf numFmtId="164" fontId="0" fillId="0" borderId="2" xfId="0" applyFont="false" applyBorder="true" applyAlignment="true" applyProtection="false">
      <alignment horizontal="center" vertical="top" textRotation="0" wrapText="false" indent="0" shrinkToFit="false"/>
      <protection locked="true" hidden="false"/>
    </xf>
    <xf numFmtId="164" fontId="0" fillId="0" borderId="1" xfId="0" applyFont="true" applyBorder="true" applyAlignment="true" applyProtection="false">
      <alignment horizontal="general" vertical="top" textRotation="0" wrapText="false" indent="0" shrinkToFit="false"/>
      <protection locked="true" hidden="false"/>
    </xf>
    <xf numFmtId="164" fontId="4" fillId="0" borderId="1" xfId="0" applyFont="true" applyBorder="true" applyAlignment="true" applyProtection="false">
      <alignment horizontal="general" vertical="top" textRotation="0" wrapText="fals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5" fontId="4" fillId="0" borderId="1" xfId="0" applyFont="true" applyBorder="true" applyAlignment="true" applyProtection="false">
      <alignment horizontal="general" vertical="top" textRotation="0" wrapText="tru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8" fillId="0" borderId="1" xfId="0" applyFont="true" applyBorder="true" applyAlignment="true" applyProtection="false">
      <alignment horizontal="general" vertical="top" textRotation="0" wrapText="true" indent="0" shrinkToFit="false"/>
      <protection locked="true" hidden="false"/>
    </xf>
    <xf numFmtId="164" fontId="0" fillId="0" borderId="0" xfId="0" applyFont="true" applyBorder="true" applyAlignment="true" applyProtection="false">
      <alignment horizontal="left"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5" fontId="0" fillId="0" borderId="3" xfId="0" applyFont="true" applyBorder="true" applyAlignment="true" applyProtection="false">
      <alignment horizontal="center" vertical="top" textRotation="0" wrapText="true" indent="0" shrinkToFit="false"/>
      <protection locked="true" hidden="false"/>
    </xf>
    <xf numFmtId="165" fontId="5" fillId="0" borderId="2" xfId="0" applyFont="true" applyBorder="true" applyAlignment="true" applyProtection="false">
      <alignment horizontal="center" vertical="top" textRotation="0" wrapText="true" indent="0" shrinkToFit="false"/>
      <protection locked="true" hidden="false"/>
    </xf>
    <xf numFmtId="165" fontId="5" fillId="0" borderId="4" xfId="0" applyFont="true" applyBorder="true" applyAlignment="true" applyProtection="false">
      <alignment horizontal="center" vertical="top" textRotation="0" wrapText="true" indent="0" shrinkToFit="false"/>
      <protection locked="true" hidden="false"/>
    </xf>
    <xf numFmtId="164" fontId="0" fillId="0" borderId="5" xfId="0" applyFont="true" applyBorder="true" applyAlignment="true" applyProtection="false">
      <alignment horizontal="center" vertical="top" textRotation="0" wrapText="false" indent="0" shrinkToFit="false"/>
      <protection locked="true" hidden="false"/>
    </xf>
    <xf numFmtId="164" fontId="4" fillId="0" borderId="2" xfId="0" applyFont="true" applyBorder="true" applyAlignment="true" applyProtection="false">
      <alignment horizontal="center" vertical="top" textRotation="0" wrapText="false" indent="0" shrinkToFit="false"/>
      <protection locked="true" hidden="false"/>
    </xf>
    <xf numFmtId="164" fontId="0" fillId="0" borderId="1" xfId="0" applyFont="true" applyBorder="true" applyAlignment="true" applyProtection="false">
      <alignment horizontal="center" vertical="top" textRotation="0" wrapText="true" indent="0" shrinkToFit="false"/>
      <protection locked="true" hidden="false"/>
    </xf>
    <xf numFmtId="164" fontId="0" fillId="0" borderId="2" xfId="0" applyFont="false" applyBorder="true" applyAlignment="true" applyProtection="false">
      <alignment horizontal="center" vertical="top" textRotation="0" wrapText="true" indent="0" shrinkToFit="false"/>
      <protection locked="true" hidden="false"/>
    </xf>
    <xf numFmtId="164" fontId="0" fillId="0" borderId="2" xfId="0" applyFont="true" applyBorder="true" applyAlignment="true" applyProtection="false">
      <alignment horizontal="general" vertical="top" textRotation="0" wrapText="true" indent="0" shrinkToFit="false"/>
      <protection locked="true" hidden="false"/>
    </xf>
    <xf numFmtId="164" fontId="4" fillId="0" borderId="2" xfId="0" applyFont="true" applyBorder="true" applyAlignment="true" applyProtection="false">
      <alignment horizontal="center" vertical="top" textRotation="0" wrapText="true" indent="0" shrinkToFit="false"/>
      <protection locked="true" hidden="false"/>
    </xf>
    <xf numFmtId="165" fontId="0" fillId="0" borderId="5" xfId="0" applyFont="true" applyBorder="true" applyAlignment="true" applyProtection="false">
      <alignment horizontal="general" vertical="top" textRotation="0" wrapText="true" indent="0" shrinkToFit="false"/>
      <protection locked="true" hidden="false"/>
    </xf>
    <xf numFmtId="165" fontId="0" fillId="0" borderId="4" xfId="0" applyFont="true" applyBorder="true" applyAlignment="true" applyProtection="false">
      <alignment horizontal="general" vertical="top" textRotation="0" wrapText="true" indent="0" shrinkToFit="false"/>
      <protection locked="true" hidden="false"/>
    </xf>
    <xf numFmtId="165" fontId="0" fillId="0" borderId="2" xfId="0" applyFont="true" applyBorder="true" applyAlignment="true" applyProtection="false">
      <alignment horizontal="general" vertical="top" textRotation="0" wrapText="true" indent="0" shrinkToFit="false"/>
      <protection locked="true" hidden="false"/>
    </xf>
    <xf numFmtId="165" fontId="0" fillId="0" borderId="6" xfId="0" applyFont="false" applyBorder="true" applyAlignment="true" applyProtection="false">
      <alignment horizontal="general" vertical="top" textRotation="0" wrapText="true" indent="0" shrinkToFit="false"/>
      <protection locked="true" hidden="false"/>
    </xf>
    <xf numFmtId="165" fontId="4" fillId="0" borderId="7" xfId="0" applyFont="true" applyBorder="true" applyAlignment="true" applyProtection="false">
      <alignment horizontal="general" vertical="top" textRotation="0" wrapText="true" indent="0" shrinkToFit="false"/>
      <protection locked="true" hidden="false"/>
    </xf>
    <xf numFmtId="164" fontId="0" fillId="0" borderId="8" xfId="0" applyFont="true" applyBorder="true" applyAlignment="true" applyProtection="false">
      <alignment horizontal="center" vertical="top" textRotation="0" wrapText="false" indent="0" shrinkToFit="false"/>
      <protection locked="true" hidden="false"/>
    </xf>
    <xf numFmtId="164" fontId="0" fillId="0" borderId="3"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0" fillId="0" borderId="5" xfId="0" applyFont="true" applyBorder="true" applyAlignment="true" applyProtection="false">
      <alignment horizontal="general" vertical="top" textRotation="0" wrapText="true" indent="0" shrinkToFit="false"/>
      <protection locked="true" hidden="false"/>
    </xf>
    <xf numFmtId="164" fontId="4" fillId="0" borderId="0" xfId="0" applyFont="true" applyBorder="true" applyAlignment="true" applyProtection="false">
      <alignment horizontal="general" vertical="top" textRotation="0" wrapText="true" indent="0" shrinkToFit="false"/>
      <protection locked="true" hidden="false"/>
    </xf>
    <xf numFmtId="165" fontId="0" fillId="0" borderId="0" xfId="0" applyFont="false" applyBorder="true" applyAlignment="true" applyProtection="false">
      <alignment horizontal="general" vertical="top" textRotation="0" wrapText="true" indent="0" shrinkToFit="false"/>
      <protection locked="true" hidden="false"/>
    </xf>
    <xf numFmtId="165" fontId="4" fillId="0" borderId="0" xfId="0" applyFont="true" applyBorder="true" applyAlignment="true" applyProtection="false">
      <alignment horizontal="general" vertical="top" textRotation="0" wrapText="true" indent="0" shrinkToFit="false"/>
      <protection locked="true" hidden="false"/>
    </xf>
    <xf numFmtId="164" fontId="0" fillId="0" borderId="0" xfId="0" applyFont="false" applyBorder="true" applyAlignment="true" applyProtection="false">
      <alignment horizontal="center" vertical="top" textRotation="0" wrapText="false" indent="0" shrinkToFit="false"/>
      <protection locked="true" hidden="false"/>
    </xf>
    <xf numFmtId="164" fontId="0" fillId="0" borderId="6" xfId="0" applyFont="true" applyBorder="true" applyAlignment="true" applyProtection="false">
      <alignment horizontal="center" vertical="top" textRotation="0" wrapText="false" indent="0" shrinkToFit="false"/>
      <protection locked="true" hidden="false"/>
    </xf>
    <xf numFmtId="164" fontId="0"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6" fontId="0" fillId="0" borderId="0" xfId="0" applyFont="false" applyBorder="false" applyAlignment="true" applyProtection="false">
      <alignment horizontal="general" vertical="top" textRotation="0" wrapText="false" indent="0" shrinkToFit="false"/>
      <protection locked="true" hidden="false"/>
    </xf>
    <xf numFmtId="167" fontId="0" fillId="0" borderId="0" xfId="0" applyFont="false" applyBorder="false" applyAlignment="true" applyProtection="false">
      <alignment horizontal="general" vertical="top" textRotation="0" wrapText="false" indent="0" shrinkToFit="false"/>
      <protection locked="true" hidden="false"/>
    </xf>
    <xf numFmtId="167" fontId="6"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4.25" customHeight="true" zeroHeight="false" outlineLevelRow="0" outlineLevelCol="0"/>
  <cols>
    <col collapsed="false" customWidth="true" hidden="false" outlineLevel="0" max="1" min="1" style="0" width="39.41"/>
    <col collapsed="false" customWidth="true" hidden="false" outlineLevel="0" max="2" min="2" style="1" width="14.99"/>
    <col collapsed="false" customWidth="true" hidden="false" outlineLevel="0" max="3" min="3" style="0" width="16.28"/>
    <col collapsed="false" customWidth="true" hidden="false" outlineLevel="0" max="4" min="4" style="2" width="1.7"/>
    <col collapsed="false" customWidth="true" hidden="false" outlineLevel="0" max="5" min="5" style="0" width="12.14"/>
    <col collapsed="false" customWidth="true" hidden="false" outlineLevel="0" max="6" min="6" style="3" width="1.41"/>
    <col collapsed="false" customWidth="true" hidden="false" outlineLevel="0" max="7" min="7" style="0" width="10.28"/>
    <col collapsed="false" customWidth="true" hidden="false" outlineLevel="0" max="8" min="8" style="3" width="1.7"/>
    <col collapsed="false" customWidth="true" hidden="false" outlineLevel="0" max="9" min="9" style="0" width="16.84"/>
    <col collapsed="false" customWidth="true" hidden="false" outlineLevel="0" max="10" min="10" style="3" width="1.85"/>
    <col collapsed="false" customWidth="true" hidden="false" outlineLevel="0" max="11" min="11" style="3" width="6.99"/>
    <col collapsed="false" customWidth="true" hidden="false" outlineLevel="0" max="12" min="12" style="0" width="11.13"/>
    <col collapsed="false" customWidth="true" hidden="false" outlineLevel="0" max="13" min="13" style="3" width="1.56"/>
    <col collapsed="false" customWidth="true" hidden="false" outlineLevel="0" max="14" min="14" style="3" width="7.85"/>
  </cols>
  <sheetData>
    <row r="1" customFormat="false" ht="15" hidden="false" customHeight="false" outlineLevel="0" collapsed="false">
      <c r="A1" s="4" t="s">
        <v>0</v>
      </c>
    </row>
    <row r="2" customFormat="false" ht="41.25" hidden="false" customHeight="true" outlineLevel="0" collapsed="false">
      <c r="A2" s="5"/>
      <c r="B2" s="6" t="s">
        <v>1</v>
      </c>
      <c r="C2" s="7" t="s">
        <v>2</v>
      </c>
      <c r="D2" s="8"/>
      <c r="E2" s="7" t="s">
        <v>3</v>
      </c>
      <c r="F2" s="9"/>
      <c r="G2" s="10" t="s">
        <v>4</v>
      </c>
      <c r="H2" s="11"/>
      <c r="I2" s="12" t="s">
        <v>5</v>
      </c>
      <c r="J2" s="11"/>
      <c r="K2" s="12" t="s">
        <v>6</v>
      </c>
      <c r="L2" s="10" t="s">
        <v>7</v>
      </c>
      <c r="M2" s="11"/>
      <c r="N2" s="13" t="s">
        <v>8</v>
      </c>
    </row>
    <row r="3" customFormat="false" ht="14.25" hidden="false" customHeight="false" outlineLevel="0" collapsed="false">
      <c r="A3" s="0" t="s">
        <v>9</v>
      </c>
      <c r="B3" s="14" t="n">
        <v>5</v>
      </c>
      <c r="C3" s="15" t="n">
        <v>0.01836</v>
      </c>
      <c r="E3" s="15" t="n">
        <v>0.00303</v>
      </c>
      <c r="F3" s="16" t="s">
        <v>10</v>
      </c>
      <c r="G3" s="15" t="n">
        <v>0</v>
      </c>
      <c r="H3" s="16"/>
      <c r="I3" s="15" t="n">
        <v>0.03254</v>
      </c>
      <c r="K3" s="16"/>
      <c r="L3" s="15" t="n">
        <v>0.00621</v>
      </c>
      <c r="M3" s="16" t="s">
        <v>11</v>
      </c>
    </row>
    <row r="4" customFormat="false" ht="14.25" hidden="false" customHeight="false" outlineLevel="0" collapsed="false">
      <c r="A4" s="0" t="s">
        <v>12</v>
      </c>
      <c r="B4" s="1" t="n">
        <v>3.56</v>
      </c>
      <c r="C4" s="15" t="n">
        <v>1.7615</v>
      </c>
      <c r="D4" s="17" t="s">
        <v>13</v>
      </c>
      <c r="E4" s="15" t="s">
        <v>14</v>
      </c>
      <c r="F4" s="16"/>
      <c r="G4" s="15" t="n">
        <v>0.365</v>
      </c>
      <c r="H4" s="16"/>
      <c r="I4" s="15" t="n">
        <v>3.7625</v>
      </c>
      <c r="J4" s="16" t="s">
        <v>15</v>
      </c>
      <c r="K4" s="16"/>
      <c r="L4" s="15"/>
      <c r="M4" s="16"/>
    </row>
    <row r="5" customFormat="false" ht="14.25" hidden="false" customHeight="false" outlineLevel="0" collapsed="false">
      <c r="A5" s="0" t="s">
        <v>16</v>
      </c>
      <c r="B5" s="14" t="n">
        <v>6.38</v>
      </c>
      <c r="C5" s="15" t="n">
        <v>3.0212</v>
      </c>
      <c r="E5" s="15" t="n">
        <v>0.2483</v>
      </c>
      <c r="F5" s="16" t="s">
        <v>17</v>
      </c>
      <c r="G5" s="15" t="n">
        <v>3.3928</v>
      </c>
      <c r="H5" s="16"/>
      <c r="I5" s="15" t="n">
        <v>4.6349</v>
      </c>
      <c r="J5" s="16" t="s">
        <v>18</v>
      </c>
      <c r="K5" s="16"/>
      <c r="L5" s="15"/>
      <c r="M5" s="16"/>
    </row>
    <row r="6" customFormat="false" ht="14.25" hidden="false" customHeight="false" outlineLevel="0" collapsed="false">
      <c r="A6" s="0" t="s">
        <v>19</v>
      </c>
      <c r="B6" s="14" t="n">
        <v>8.89</v>
      </c>
      <c r="C6" s="15" t="n">
        <v>2.267</v>
      </c>
      <c r="E6" s="15" t="n">
        <v>0.711</v>
      </c>
      <c r="F6" s="16"/>
      <c r="G6" s="15" t="n">
        <v>1.836</v>
      </c>
      <c r="H6" s="16" t="s">
        <v>20</v>
      </c>
      <c r="I6" s="15" t="n">
        <v>5.521</v>
      </c>
      <c r="J6" s="16" t="s">
        <v>21</v>
      </c>
      <c r="K6" s="16"/>
      <c r="L6" s="16"/>
      <c r="M6" s="16"/>
      <c r="N6" s="16" t="s">
        <v>22</v>
      </c>
    </row>
    <row r="7" customFormat="false" ht="14.25" hidden="false" customHeight="false" outlineLevel="0" collapsed="false">
      <c r="A7" s="0" t="s">
        <v>23</v>
      </c>
      <c r="B7" s="18" t="n">
        <v>6.67</v>
      </c>
      <c r="C7" s="15" t="n">
        <v>3.029</v>
      </c>
      <c r="E7" s="15" t="n">
        <v>0.172</v>
      </c>
      <c r="F7" s="16"/>
      <c r="G7" s="15" t="n">
        <v>0.763</v>
      </c>
      <c r="H7" s="16"/>
      <c r="I7" s="15" t="n">
        <v>4.357</v>
      </c>
      <c r="J7" s="16"/>
      <c r="K7" s="16"/>
      <c r="L7" s="15"/>
      <c r="M7" s="16"/>
    </row>
    <row r="8" customFormat="false" ht="14.25" hidden="false" customHeight="false" outlineLevel="0" collapsed="false">
      <c r="A8" s="0" t="s">
        <v>24</v>
      </c>
      <c r="B8" s="18" t="n">
        <v>6.81</v>
      </c>
      <c r="C8" s="15" t="n">
        <v>2.973</v>
      </c>
      <c r="E8" s="15" t="n">
        <v>0.124</v>
      </c>
      <c r="F8" s="16"/>
      <c r="G8" s="15" t="n">
        <v>0.315</v>
      </c>
      <c r="H8" s="16"/>
      <c r="I8" s="15" t="n">
        <v>4.404</v>
      </c>
      <c r="J8" s="16"/>
      <c r="K8" s="16"/>
      <c r="L8" s="15"/>
      <c r="M8" s="16"/>
    </row>
    <row r="9" customFormat="false" ht="14.25" hidden="false" customHeight="false" outlineLevel="0" collapsed="false">
      <c r="A9" s="0" t="s">
        <v>25</v>
      </c>
      <c r="B9" s="18" t="n">
        <v>6.47</v>
      </c>
      <c r="C9" s="15" t="n">
        <v>1.796</v>
      </c>
      <c r="D9" s="17" t="s">
        <v>26</v>
      </c>
      <c r="E9" s="15"/>
      <c r="F9" s="16" t="s">
        <v>27</v>
      </c>
      <c r="G9" s="15" t="n">
        <v>0.397</v>
      </c>
      <c r="H9" s="16" t="s">
        <v>28</v>
      </c>
      <c r="I9" s="15" t="n">
        <v>4.846</v>
      </c>
      <c r="J9" s="16" t="s">
        <v>29</v>
      </c>
      <c r="K9" s="16"/>
      <c r="L9" s="15" t="n">
        <v>1.49</v>
      </c>
      <c r="M9" s="16" t="s">
        <v>30</v>
      </c>
    </row>
    <row r="10" customFormat="false" ht="14.25" hidden="false" customHeight="false" outlineLevel="0" collapsed="false">
      <c r="A10" s="0" t="s">
        <v>31</v>
      </c>
      <c r="B10" s="18" t="n">
        <v>5.1</v>
      </c>
      <c r="C10" s="19" t="n">
        <v>4.57</v>
      </c>
      <c r="D10" s="17" t="s">
        <v>32</v>
      </c>
      <c r="E10" s="15"/>
      <c r="F10" s="16"/>
      <c r="G10" s="15" t="n">
        <v>2.71</v>
      </c>
      <c r="H10" s="16" t="s">
        <v>33</v>
      </c>
      <c r="I10" s="15" t="n">
        <v>5.02</v>
      </c>
      <c r="J10" s="16" t="s">
        <v>34</v>
      </c>
      <c r="K10" s="16"/>
      <c r="L10" s="15"/>
      <c r="M10" s="16"/>
    </row>
    <row r="11" customFormat="false" ht="14.25" hidden="false" customHeight="false" outlineLevel="0" collapsed="false">
      <c r="A11" s="0" t="s">
        <v>35</v>
      </c>
      <c r="B11" s="1" t="n">
        <v>5.21</v>
      </c>
      <c r="C11" s="19" t="n">
        <v>3.76</v>
      </c>
      <c r="D11" s="17" t="s">
        <v>36</v>
      </c>
      <c r="E11" s="15"/>
      <c r="F11" s="16"/>
      <c r="G11" s="15" t="n">
        <v>0.0738</v>
      </c>
      <c r="H11" s="16" t="s">
        <v>37</v>
      </c>
      <c r="I11" s="15" t="n">
        <v>5.3847</v>
      </c>
      <c r="J11" s="16" t="s">
        <v>38</v>
      </c>
      <c r="K11" s="15" t="n">
        <v>0.0327</v>
      </c>
      <c r="L11" s="15"/>
      <c r="M11" s="16"/>
    </row>
    <row r="12" customFormat="false" ht="14.25" hidden="false" customHeight="false" outlineLevel="0" collapsed="false">
      <c r="A12" s="0" t="s">
        <v>39</v>
      </c>
      <c r="B12" s="1" t="n">
        <v>5.5</v>
      </c>
      <c r="C12" s="19" t="n">
        <v>3.165</v>
      </c>
      <c r="D12" s="17" t="s">
        <v>40</v>
      </c>
      <c r="E12" s="15" t="n">
        <v>0.37</v>
      </c>
      <c r="F12" s="16" t="s">
        <v>41</v>
      </c>
      <c r="G12" s="15" t="n">
        <v>0.851</v>
      </c>
      <c r="H12" s="16" t="s">
        <v>42</v>
      </c>
      <c r="I12" s="15" t="n">
        <v>4.667</v>
      </c>
      <c r="J12" s="16" t="s">
        <v>43</v>
      </c>
      <c r="K12" s="16"/>
      <c r="L12" s="15"/>
      <c r="M12" s="16"/>
    </row>
    <row r="13" customFormat="false" ht="14.25" hidden="false" customHeight="false" outlineLevel="0" collapsed="false">
      <c r="A13" s="0" t="s">
        <v>44</v>
      </c>
      <c r="B13" s="1" t="n">
        <v>5.51</v>
      </c>
      <c r="C13" s="19" t="n">
        <v>1.165</v>
      </c>
      <c r="E13" s="15"/>
      <c r="F13" s="16" t="s">
        <v>45</v>
      </c>
      <c r="G13" s="15"/>
      <c r="H13" s="16"/>
      <c r="I13" s="15"/>
      <c r="J13" s="16" t="s">
        <v>45</v>
      </c>
      <c r="K13" s="16"/>
      <c r="L13" s="15"/>
      <c r="M13" s="16"/>
    </row>
    <row r="14" customFormat="false" ht="14.25" hidden="false" customHeight="false" outlineLevel="0" collapsed="false">
      <c r="C14" s="19"/>
      <c r="E14" s="15"/>
      <c r="F14" s="16"/>
      <c r="G14" s="15"/>
      <c r="H14" s="16"/>
      <c r="I14" s="15"/>
      <c r="J14" s="16"/>
      <c r="K14" s="16"/>
      <c r="L14" s="15"/>
      <c r="M14" s="16"/>
    </row>
    <row r="15" customFormat="false" ht="14.25" hidden="false" customHeight="false" outlineLevel="0" collapsed="false">
      <c r="A15" s="4" t="s">
        <v>46</v>
      </c>
      <c r="E15" s="15"/>
      <c r="F15" s="16"/>
      <c r="G15" s="15"/>
      <c r="H15" s="16"/>
      <c r="I15" s="15"/>
      <c r="J15" s="16"/>
      <c r="K15" s="16"/>
      <c r="L15" s="15"/>
      <c r="M15" s="16"/>
    </row>
    <row r="16" customFormat="false" ht="51.75" hidden="false" customHeight="true" outlineLevel="0" collapsed="false">
      <c r="A16" s="20" t="s">
        <v>47</v>
      </c>
      <c r="B16" s="20"/>
      <c r="C16" s="20"/>
      <c r="E16" s="15"/>
      <c r="F16" s="16"/>
      <c r="G16" s="15"/>
      <c r="H16" s="16"/>
      <c r="I16" s="15"/>
      <c r="J16" s="16"/>
      <c r="K16" s="16"/>
      <c r="L16" s="15"/>
      <c r="M16" s="16"/>
    </row>
    <row r="17" customFormat="false" ht="14.25" hidden="false" customHeight="false" outlineLevel="0" collapsed="false">
      <c r="A17" s="0" t="s">
        <v>48</v>
      </c>
    </row>
    <row r="18" customFormat="false" ht="14.25" hidden="false" customHeight="false" outlineLevel="0" collapsed="false">
      <c r="A18" s="0" t="s">
        <v>49</v>
      </c>
    </row>
    <row r="19" customFormat="false" ht="14.25" hidden="false" customHeight="false" outlineLevel="0" collapsed="false">
      <c r="A19" s="0" t="s">
        <v>50</v>
      </c>
    </row>
    <row r="20" customFormat="false" ht="14.25" hidden="false" customHeight="false" outlineLevel="0" collapsed="false">
      <c r="A20" s="0" t="s">
        <v>51</v>
      </c>
    </row>
    <row r="21" customFormat="false" ht="14.25" hidden="false" customHeight="false" outlineLevel="0" collapsed="false">
      <c r="A21" s="0" t="s">
        <v>52</v>
      </c>
    </row>
    <row r="22" customFormat="false" ht="14.25" hidden="false" customHeight="false" outlineLevel="0" collapsed="false">
      <c r="A22" s="0" t="s">
        <v>53</v>
      </c>
    </row>
    <row r="23" customFormat="false" ht="14.25" hidden="false" customHeight="false" outlineLevel="0" collapsed="false">
      <c r="A23" s="0" t="s">
        <v>54</v>
      </c>
    </row>
    <row r="24" customFormat="false" ht="14.25" hidden="false" customHeight="false" outlineLevel="0" collapsed="false">
      <c r="A24" s="0" t="s">
        <v>55</v>
      </c>
    </row>
    <row r="25" customFormat="false" ht="14.25" hidden="false" customHeight="false" outlineLevel="0" collapsed="false">
      <c r="A25" s="0" t="s">
        <v>56</v>
      </c>
    </row>
    <row r="26" customFormat="false" ht="14.25" hidden="false" customHeight="false" outlineLevel="0" collapsed="false">
      <c r="A26" s="0" t="s">
        <v>57</v>
      </c>
    </row>
    <row r="27" customFormat="false" ht="14.25" hidden="false" customHeight="false" outlineLevel="0" collapsed="false">
      <c r="A27" s="0" t="s">
        <v>58</v>
      </c>
    </row>
    <row r="28" customFormat="false" ht="14.25" hidden="false" customHeight="false" outlineLevel="0" collapsed="false">
      <c r="A28" s="0" t="s">
        <v>59</v>
      </c>
    </row>
    <row r="29" customFormat="false" ht="14.25" hidden="false" customHeight="false" outlineLevel="0" collapsed="false">
      <c r="A29" s="0" t="s">
        <v>60</v>
      </c>
    </row>
    <row r="30" customFormat="false" ht="14.25" hidden="false" customHeight="false" outlineLevel="0" collapsed="false">
      <c r="A30" s="0" t="s">
        <v>61</v>
      </c>
    </row>
    <row r="31" customFormat="false" ht="14.25" hidden="false" customHeight="false" outlineLevel="0" collapsed="false">
      <c r="A31" s="0" t="s">
        <v>62</v>
      </c>
    </row>
    <row r="32" customFormat="false" ht="14.25" hidden="false" customHeight="false" outlineLevel="0" collapsed="false">
      <c r="A32" s="0" t="s">
        <v>63</v>
      </c>
    </row>
    <row r="33" customFormat="false" ht="14.25" hidden="false" customHeight="false" outlineLevel="0" collapsed="false">
      <c r="A33" s="0" t="s">
        <v>64</v>
      </c>
    </row>
    <row r="34" customFormat="false" ht="14.25" hidden="false" customHeight="false" outlineLevel="0" collapsed="false">
      <c r="A34" s="0" t="s">
        <v>65</v>
      </c>
    </row>
    <row r="35" customFormat="false" ht="14.25" hidden="false" customHeight="false" outlineLevel="0" collapsed="false">
      <c r="A35" s="0" t="s">
        <v>66</v>
      </c>
    </row>
    <row r="36" customFormat="false" ht="14.25" hidden="false" customHeight="false" outlineLevel="0" collapsed="false">
      <c r="A36" s="0" t="s">
        <v>67</v>
      </c>
    </row>
    <row r="37" customFormat="false" ht="14.25" hidden="false" customHeight="false" outlineLevel="0" collapsed="false">
      <c r="A37" s="0" t="s">
        <v>68</v>
      </c>
    </row>
    <row r="38" customFormat="false" ht="14.25" hidden="false" customHeight="false" outlineLevel="0" collapsed="false">
      <c r="A38" s="0" t="s">
        <v>69</v>
      </c>
    </row>
    <row r="39" customFormat="false" ht="14.25" hidden="false" customHeight="false" outlineLevel="0" collapsed="false">
      <c r="A39" s="0" t="s">
        <v>70</v>
      </c>
    </row>
    <row r="40" customFormat="false" ht="14.25" hidden="false" customHeight="false" outlineLevel="0" collapsed="false">
      <c r="A40" s="0" t="s">
        <v>71</v>
      </c>
    </row>
    <row r="41" customFormat="false" ht="14.25" hidden="false" customHeight="false" outlineLevel="0" collapsed="false">
      <c r="A41" s="0" t="s">
        <v>72</v>
      </c>
    </row>
    <row r="42" customFormat="false" ht="14.25" hidden="false" customHeight="false" outlineLevel="0" collapsed="false">
      <c r="A42" s="21"/>
    </row>
  </sheetData>
  <mergeCells count="1">
    <mergeCell ref="A16:C16"/>
  </mergeCells>
  <printOptions headings="false" gridLines="false" gridLinesSet="true" horizontalCentered="false" verticalCentered="false"/>
  <pageMargins left="0.747916666666667" right="0.747916666666667" top="0.984027777777778" bottom="0.984027777777778" header="0.5" footer="0.511811023622047"/>
  <pageSetup paperSize="1" scale="72" fitToWidth="1" fitToHeight="1" pageOrder="downThenOver" orientation="landscape" blackAndWhite="false" draft="false" cellComments="none" horizontalDpi="300" verticalDpi="300" copies="1"/>
  <headerFooter differentFirst="false" differentOddEven="false">
    <oddHeader>&amp;CElectric Residental Rate Components</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24"/>
  <sheetViews>
    <sheetView showFormulas="false" showGridLines="true" showRowColHeaders="true" showZeros="true" rightToLeft="false" tabSelected="false" showOutlineSymbols="true" defaultGridColor="true" view="normal" topLeftCell="A11" colorId="64" zoomScale="100" zoomScaleNormal="100" zoomScalePageLayoutView="100" workbookViewId="0">
      <selection pane="topLeft" activeCell="A24" activeCellId="0" sqref="A24:H24"/>
    </sheetView>
  </sheetViews>
  <sheetFormatPr defaultColWidth="9.0546875" defaultRowHeight="14.25" customHeight="true" zeroHeight="false" outlineLevelRow="0" outlineLevelCol="0"/>
  <cols>
    <col collapsed="false" customWidth="true" hidden="false" outlineLevel="0" max="1" min="1" style="0" width="26.28"/>
    <col collapsed="false" customWidth="true" hidden="false" outlineLevel="0" max="2" min="2" style="0" width="15.7"/>
    <col collapsed="false" customWidth="true" hidden="false" outlineLevel="0" max="3" min="3" style="3" width="1.85"/>
    <col collapsed="false" customWidth="true" hidden="false" outlineLevel="0" max="4" min="4" style="0" width="17.14"/>
    <col collapsed="false" customWidth="true" hidden="false" outlineLevel="0" max="5" min="5" style="3" width="1.85"/>
    <col collapsed="false" customWidth="true" hidden="false" outlineLevel="0" max="6" min="6" style="0" width="12.14"/>
    <col collapsed="false" customWidth="true" hidden="false" outlineLevel="0" max="7" min="7" style="3" width="1.85"/>
    <col collapsed="false" customWidth="true" hidden="false" outlineLevel="0" max="8" min="8" style="0" width="10.85"/>
    <col collapsed="false" customWidth="true" hidden="false" outlineLevel="0" max="9" min="9" style="3" width="1.99"/>
    <col collapsed="false" customWidth="true" hidden="false" outlineLevel="0" max="10" min="10" style="0" width="16.28"/>
    <col collapsed="false" customWidth="true" hidden="false" outlineLevel="0" max="11" min="11" style="3" width="1.56"/>
    <col collapsed="false" customWidth="true" hidden="false" outlineLevel="0" max="12" min="12" style="0" width="6.99"/>
    <col collapsed="false" customWidth="true" hidden="false" outlineLevel="0" max="13" min="13" style="0" width="7.28"/>
    <col collapsed="false" customWidth="true" hidden="false" outlineLevel="0" max="14" min="14" style="0" width="1.56"/>
    <col collapsed="false" customWidth="true" hidden="false" outlineLevel="0" max="15" min="15" style="3" width="25.99"/>
  </cols>
  <sheetData>
    <row r="1" customFormat="false" ht="15" hidden="false" customHeight="false" outlineLevel="0" collapsed="false">
      <c r="A1" s="4" t="s">
        <v>73</v>
      </c>
    </row>
    <row r="2" customFormat="false" ht="41.25" hidden="false" customHeight="true" outlineLevel="0" collapsed="false">
      <c r="A2" s="5"/>
      <c r="B2" s="6" t="s">
        <v>1</v>
      </c>
      <c r="C2" s="22"/>
      <c r="D2" s="7" t="s">
        <v>2</v>
      </c>
      <c r="E2" s="11"/>
      <c r="F2" s="7" t="s">
        <v>3</v>
      </c>
      <c r="G2" s="7"/>
      <c r="H2" s="10" t="s">
        <v>4</v>
      </c>
      <c r="I2" s="11"/>
      <c r="J2" s="12" t="s">
        <v>5</v>
      </c>
      <c r="K2" s="11"/>
      <c r="L2" s="12" t="s">
        <v>6</v>
      </c>
      <c r="M2" s="12" t="s">
        <v>7</v>
      </c>
      <c r="N2" s="11"/>
      <c r="O2" s="10" t="s">
        <v>8</v>
      </c>
    </row>
    <row r="3" customFormat="false" ht="14.25" hidden="false" customHeight="false" outlineLevel="0" collapsed="false">
      <c r="A3" s="0" t="s">
        <v>74</v>
      </c>
      <c r="B3" s="1" t="n">
        <v>13.79</v>
      </c>
      <c r="C3" s="23"/>
      <c r="D3" s="0" t="n">
        <v>6.0324</v>
      </c>
      <c r="E3" s="24" t="s">
        <v>10</v>
      </c>
      <c r="K3" s="24" t="s">
        <v>11</v>
      </c>
      <c r="L3" s="0" t="n">
        <v>0.1673</v>
      </c>
      <c r="N3" s="24" t="s">
        <v>13</v>
      </c>
    </row>
    <row r="4" customFormat="false" ht="14.25" hidden="false" customHeight="false" outlineLevel="0" collapsed="false">
      <c r="A4" s="0" t="s">
        <v>75</v>
      </c>
      <c r="B4" s="1" t="n">
        <v>7.43</v>
      </c>
      <c r="C4" s="23"/>
      <c r="J4" s="0" t="n">
        <v>12.37</v>
      </c>
      <c r="L4" s="0" t="n">
        <v>0.17</v>
      </c>
      <c r="N4" s="3"/>
    </row>
    <row r="5" customFormat="false" ht="14.25" hidden="false" customHeight="false" outlineLevel="0" collapsed="false">
      <c r="A5" s="0" t="s">
        <v>76</v>
      </c>
      <c r="B5" s="1" t="n">
        <v>8.57</v>
      </c>
      <c r="C5" s="23"/>
      <c r="D5" s="0" t="n">
        <v>4.49</v>
      </c>
      <c r="E5" s="24" t="s">
        <v>15</v>
      </c>
      <c r="F5" s="0" t="n">
        <v>0.747</v>
      </c>
      <c r="G5" s="24" t="s">
        <v>17</v>
      </c>
      <c r="L5" s="0" t="n">
        <v>0.18</v>
      </c>
      <c r="N5" s="24" t="s">
        <v>18</v>
      </c>
    </row>
    <row r="6" customFormat="false" ht="15" hidden="false" customHeight="false" outlineLevel="0" collapsed="false">
      <c r="A6" s="0" t="s">
        <v>77</v>
      </c>
      <c r="B6" s="1" t="n">
        <v>17.5</v>
      </c>
      <c r="C6" s="23"/>
      <c r="J6" s="0" t="n">
        <v>7.443</v>
      </c>
      <c r="L6" s="0" t="n">
        <v>0.089</v>
      </c>
      <c r="N6" s="3"/>
    </row>
    <row r="7" customFormat="false" ht="60" hidden="false" customHeight="true" outlineLevel="0" collapsed="false">
      <c r="A7" s="0" t="s">
        <v>78</v>
      </c>
      <c r="B7" s="1" t="n">
        <v>8.45</v>
      </c>
      <c r="C7" s="23"/>
      <c r="D7" s="0" t="n">
        <v>5.497</v>
      </c>
      <c r="E7" s="24" t="s">
        <v>20</v>
      </c>
      <c r="J7" s="0" t="n">
        <v>12.41</v>
      </c>
      <c r="K7" s="24" t="s">
        <v>21</v>
      </c>
      <c r="L7" s="0" t="n">
        <v>0.145</v>
      </c>
      <c r="N7" s="24" t="s">
        <v>28</v>
      </c>
      <c r="O7" s="25" t="s">
        <v>79</v>
      </c>
    </row>
    <row r="8" customFormat="false" ht="14.25" hidden="false" customHeight="false" outlineLevel="0" collapsed="false">
      <c r="A8" s="0" t="s">
        <v>80</v>
      </c>
      <c r="B8" s="0" t="n">
        <f aca="false">0.179*30</f>
        <v>5.37</v>
      </c>
      <c r="C8" s="24" t="s">
        <v>26</v>
      </c>
      <c r="O8" s="24" t="s">
        <v>27</v>
      </c>
    </row>
    <row r="9" customFormat="false" ht="14.25" hidden="false" customHeight="false" outlineLevel="0" collapsed="false">
      <c r="A9" s="0" t="s">
        <v>81</v>
      </c>
      <c r="B9" s="1" t="n">
        <v>7.15</v>
      </c>
      <c r="D9" s="0" t="n">
        <v>4.072</v>
      </c>
      <c r="H9" s="0" t="n">
        <v>0.431</v>
      </c>
      <c r="K9" s="24" t="s">
        <v>82</v>
      </c>
    </row>
    <row r="10" customFormat="false" ht="14.25" hidden="false" customHeight="false" outlineLevel="0" collapsed="false">
      <c r="B10" s="1"/>
    </row>
    <row r="11" customFormat="false" ht="14.25" hidden="false" customHeight="false" outlineLevel="0" collapsed="false">
      <c r="A11" s="4" t="s">
        <v>46</v>
      </c>
      <c r="B11" s="1"/>
    </row>
    <row r="12" customFormat="false" ht="14.25" hidden="false" customHeight="false" outlineLevel="0" collapsed="false">
      <c r="A12" s="3" t="s">
        <v>83</v>
      </c>
      <c r="B12" s="1"/>
    </row>
    <row r="13" customFormat="false" ht="14.25" hidden="false" customHeight="false" outlineLevel="0" collapsed="false">
      <c r="A13" s="0" t="s">
        <v>84</v>
      </c>
    </row>
    <row r="14" customFormat="false" ht="14.25" hidden="false" customHeight="false" outlineLevel="0" collapsed="false">
      <c r="A14" s="0" t="s">
        <v>85</v>
      </c>
    </row>
    <row r="15" customFormat="false" ht="14.25" hidden="false" customHeight="false" outlineLevel="0" collapsed="false">
      <c r="A15" s="0" t="s">
        <v>86</v>
      </c>
    </row>
    <row r="16" customFormat="false" ht="14.25" hidden="false" customHeight="false" outlineLevel="0" collapsed="false">
      <c r="A16" s="0" t="s">
        <v>87</v>
      </c>
    </row>
    <row r="17" customFormat="false" ht="14.25" hidden="false" customHeight="false" outlineLevel="0" collapsed="false">
      <c r="A17" s="0" t="s">
        <v>88</v>
      </c>
    </row>
    <row r="18" customFormat="false" ht="14.25" hidden="false" customHeight="false" outlineLevel="0" collapsed="false">
      <c r="A18" s="0" t="s">
        <v>89</v>
      </c>
    </row>
    <row r="19" customFormat="false" ht="14.25" hidden="false" customHeight="false" outlineLevel="0" collapsed="false">
      <c r="A19" s="0" t="s">
        <v>90</v>
      </c>
    </row>
    <row r="20" customFormat="false" ht="14.25" hidden="false" customHeight="false" outlineLevel="0" collapsed="false">
      <c r="A20" s="0" t="s">
        <v>91</v>
      </c>
    </row>
    <row r="21" customFormat="false" ht="14.25" hidden="false" customHeight="false" outlineLevel="0" collapsed="false">
      <c r="A21" s="0" t="s">
        <v>92</v>
      </c>
    </row>
    <row r="22" customFormat="false" ht="14.25" hidden="false" customHeight="false" outlineLevel="0" collapsed="false">
      <c r="A22" s="0" t="s">
        <v>93</v>
      </c>
    </row>
    <row r="23" customFormat="false" ht="14.25" hidden="false" customHeight="false" outlineLevel="0" collapsed="false">
      <c r="A23" s="0" t="s">
        <v>94</v>
      </c>
    </row>
    <row r="24" customFormat="false" ht="39.75" hidden="false" customHeight="true" outlineLevel="0" collapsed="false">
      <c r="A24" s="26" t="s">
        <v>95</v>
      </c>
      <c r="B24" s="26"/>
      <c r="C24" s="26"/>
      <c r="D24" s="26"/>
      <c r="E24" s="26"/>
      <c r="F24" s="26"/>
      <c r="G24" s="26"/>
      <c r="H24" s="26"/>
      <c r="I24" s="27"/>
      <c r="J24" s="28"/>
      <c r="K24" s="27"/>
      <c r="L24" s="28"/>
      <c r="M24" s="28"/>
      <c r="N24" s="28"/>
      <c r="O24" s="27"/>
    </row>
  </sheetData>
  <mergeCells count="1">
    <mergeCell ref="A24:H24"/>
  </mergeCells>
  <printOptions headings="false" gridLines="false" gridLinesSet="true" horizontalCentered="false" verticalCentered="false"/>
  <pageMargins left="0.747916666666667" right="0.747916666666667" top="0.984027777777778" bottom="0.984027777777778" header="0.5" footer="0.511811023622047"/>
  <pageSetup paperSize="1" scale="69" fitToWidth="1" fitToHeight="1" pageOrder="downThenOver" orientation="landscape" blackAndWhite="false" draft="false" cellComments="none" horizontalDpi="300" verticalDpi="300" copies="1"/>
  <headerFooter differentFirst="false" differentOddEven="false">
    <oddHeader>&amp;CElectric Residential Rate Components</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J2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6" activeCellId="0" sqref="A6"/>
    </sheetView>
  </sheetViews>
  <sheetFormatPr defaultColWidth="9.0546875" defaultRowHeight="14.25" customHeight="true" zeroHeight="false" outlineLevelRow="0" outlineLevelCol="0"/>
  <cols>
    <col collapsed="false" customWidth="true" hidden="false" outlineLevel="0" max="1" min="1" style="0" width="13.14"/>
    <col collapsed="false" customWidth="true" hidden="false" outlineLevel="0" max="3" min="3" style="0" width="12.14"/>
    <col collapsed="false" customWidth="true" hidden="false" outlineLevel="0" max="4" min="4" style="0" width="10.41"/>
    <col collapsed="false" customWidth="true" hidden="false" outlineLevel="0" max="5" min="5" style="0" width="13.7"/>
    <col collapsed="false" customWidth="true" hidden="false" outlineLevel="0" max="6" min="6" style="0" width="10.13"/>
    <col collapsed="false" customWidth="true" hidden="false" outlineLevel="0" max="7" min="7" style="0" width="6.99"/>
    <col collapsed="false" customWidth="true" hidden="false" outlineLevel="0" max="8" min="8" style="0" width="9.28"/>
    <col collapsed="false" customWidth="true" hidden="false" outlineLevel="0" max="9" min="9" style="3" width="0.99"/>
    <col collapsed="false" customWidth="true" hidden="false" outlineLevel="0" max="10" min="10" style="0" width="15.56"/>
    <col collapsed="false" customWidth="true" hidden="false" outlineLevel="0" max="11" min="11" style="0" width="8.99"/>
    <col collapsed="false" customWidth="true" hidden="false" outlineLevel="0" max="12" min="12" style="0" width="7.28"/>
    <col collapsed="false" customWidth="true" hidden="false" outlineLevel="0" max="13" min="13" style="3" width="1.41"/>
    <col collapsed="false" customWidth="true" hidden="false" outlineLevel="0" max="14" min="14" style="29" width="11.7"/>
    <col collapsed="false" customWidth="true" hidden="true" outlineLevel="0" max="15" min="15" style="30" width="1.7"/>
    <col collapsed="false" customWidth="true" hidden="true" outlineLevel="0" max="16" min="16" style="31" width="17.14"/>
    <col collapsed="false" customWidth="true" hidden="true" outlineLevel="0" max="17" min="17" style="31" width="12.28"/>
    <col collapsed="false" customWidth="true" hidden="true" outlineLevel="0" max="18" min="18" style="0" width="10.28"/>
    <col collapsed="false" customWidth="true" hidden="true" outlineLevel="0" max="19" min="19" style="0" width="11.13"/>
    <col collapsed="false" customWidth="true" hidden="true" outlineLevel="0" max="20" min="20" style="0" width="9.41"/>
    <col collapsed="false" customWidth="true" hidden="true" outlineLevel="0" max="21" min="21" style="0" width="9.7"/>
    <col collapsed="false" customWidth="true" hidden="true" outlineLevel="0" max="22" min="22" style="0" width="9.28"/>
    <col collapsed="false" customWidth="true" hidden="true" outlineLevel="0" max="23" min="23" style="0" width="9.56"/>
    <col collapsed="false" customWidth="true" hidden="true" outlineLevel="0" max="24" min="24" style="0" width="1.7"/>
    <col collapsed="false" customWidth="true" hidden="false" outlineLevel="0" max="25" min="25" style="0" width="8.7"/>
    <col collapsed="false" customWidth="true" hidden="false" outlineLevel="0" max="26" min="26" style="0" width="13.85"/>
    <col collapsed="false" customWidth="true" hidden="false" outlineLevel="0" max="27" min="27" style="0" width="14.28"/>
    <col collapsed="false" customWidth="true" hidden="false" outlineLevel="0" max="28" min="28" style="0" width="9.14"/>
    <col collapsed="false" customWidth="true" hidden="false" outlineLevel="0" max="29" min="29" style="0" width="10.99"/>
    <col collapsed="false" customWidth="true" hidden="false" outlineLevel="0" max="30" min="30" style="3" width="1.7"/>
    <col collapsed="false" customWidth="true" hidden="false" outlineLevel="0" max="31" min="31" style="0" width="15.28"/>
    <col collapsed="false" customWidth="true" hidden="false" outlineLevel="0" max="32" min="32" style="0" width="21.84"/>
    <col collapsed="false" customWidth="true" hidden="false" outlineLevel="0" max="33" min="33" style="0" width="28.56"/>
    <col collapsed="false" customWidth="true" hidden="false" outlineLevel="0" max="34" min="34" style="3" width="2.42"/>
    <col collapsed="false" customWidth="true" hidden="false" outlineLevel="0" max="35" min="35" style="0" width="15.28"/>
    <col collapsed="false" customWidth="true" hidden="false" outlineLevel="0" max="36" min="36" style="0" width="24.85"/>
  </cols>
  <sheetData>
    <row r="1" customFormat="false" ht="15" hidden="false" customHeight="false" outlineLevel="0" collapsed="false">
      <c r="A1" s="4" t="s">
        <v>96</v>
      </c>
      <c r="B1" s="4"/>
      <c r="G1" s="3"/>
      <c r="H1" s="3"/>
      <c r="N1" s="32"/>
      <c r="O1" s="32"/>
      <c r="Q1" s="33"/>
      <c r="AJ1" s="3"/>
    </row>
    <row r="2" customFormat="false" ht="42" hidden="false" customHeight="true" outlineLevel="0" collapsed="false">
      <c r="A2" s="5"/>
      <c r="B2" s="5"/>
      <c r="C2" s="34" t="s">
        <v>97</v>
      </c>
      <c r="D2" s="34"/>
      <c r="E2" s="34"/>
      <c r="F2" s="34"/>
      <c r="G2" s="34"/>
      <c r="H2" s="35" t="s">
        <v>98</v>
      </c>
      <c r="I2" s="36"/>
      <c r="J2" s="37" t="s">
        <v>2</v>
      </c>
      <c r="K2" s="37"/>
      <c r="L2" s="9"/>
      <c r="M2" s="38"/>
      <c r="N2" s="9" t="s">
        <v>3</v>
      </c>
      <c r="O2" s="38"/>
      <c r="P2" s="12" t="s">
        <v>99</v>
      </c>
      <c r="Q2" s="10" t="s">
        <v>100</v>
      </c>
      <c r="R2" s="39" t="s">
        <v>101</v>
      </c>
      <c r="S2" s="39"/>
      <c r="T2" s="39"/>
      <c r="U2" s="39"/>
      <c r="V2" s="39"/>
      <c r="W2" s="39"/>
      <c r="X2" s="40"/>
      <c r="Y2" s="41" t="s">
        <v>102</v>
      </c>
      <c r="Z2" s="12" t="s">
        <v>103</v>
      </c>
      <c r="AA2" s="12" t="s">
        <v>104</v>
      </c>
      <c r="AB2" s="39" t="s">
        <v>105</v>
      </c>
      <c r="AC2" s="39"/>
      <c r="AD2" s="42"/>
      <c r="AE2" s="40" t="s">
        <v>106</v>
      </c>
      <c r="AF2" s="40" t="s">
        <v>107</v>
      </c>
      <c r="AG2" s="40" t="s">
        <v>108</v>
      </c>
      <c r="AH2" s="42"/>
      <c r="AI2" s="40" t="s">
        <v>109</v>
      </c>
      <c r="AJ2" s="10" t="s">
        <v>8</v>
      </c>
    </row>
    <row r="3" customFormat="false" ht="15.75" hidden="false" customHeight="true" outlineLevel="0" collapsed="false">
      <c r="A3" s="5"/>
      <c r="B3" s="5"/>
      <c r="C3" s="43" t="s">
        <v>3</v>
      </c>
      <c r="D3" s="44" t="s">
        <v>110</v>
      </c>
      <c r="E3" s="44" t="s">
        <v>111</v>
      </c>
      <c r="F3" s="44" t="s">
        <v>112</v>
      </c>
      <c r="G3" s="45" t="s">
        <v>113</v>
      </c>
      <c r="H3" s="46"/>
      <c r="I3" s="47"/>
      <c r="J3" s="48" t="s">
        <v>114</v>
      </c>
      <c r="K3" s="49" t="s">
        <v>115</v>
      </c>
      <c r="L3" s="49"/>
      <c r="M3" s="50"/>
      <c r="N3" s="5"/>
      <c r="O3" s="51"/>
      <c r="P3" s="52"/>
      <c r="Q3" s="53"/>
      <c r="R3" s="12" t="s">
        <v>116</v>
      </c>
      <c r="S3" s="12" t="s">
        <v>117</v>
      </c>
      <c r="T3" s="12" t="s">
        <v>118</v>
      </c>
      <c r="U3" s="12" t="s">
        <v>119</v>
      </c>
      <c r="V3" s="12" t="s">
        <v>120</v>
      </c>
      <c r="W3" s="12" t="s">
        <v>121</v>
      </c>
      <c r="X3" s="54"/>
      <c r="Y3" s="54"/>
      <c r="Z3" s="54"/>
      <c r="AA3" s="53"/>
      <c r="AB3" s="55" t="s">
        <v>116</v>
      </c>
      <c r="AC3" s="12" t="s">
        <v>122</v>
      </c>
      <c r="AD3" s="56"/>
      <c r="AE3" s="54"/>
      <c r="AF3" s="54"/>
      <c r="AG3" s="54"/>
      <c r="AH3" s="56"/>
      <c r="AI3" s="54"/>
      <c r="AJ3" s="52"/>
    </row>
    <row r="4" customFormat="false" ht="15.75" hidden="false" customHeight="true" outlineLevel="0" collapsed="false">
      <c r="A4" s="5"/>
      <c r="B4" s="5"/>
      <c r="C4" s="57"/>
      <c r="D4" s="57"/>
      <c r="E4" s="57"/>
      <c r="F4" s="57"/>
      <c r="G4" s="57"/>
      <c r="H4" s="57"/>
      <c r="I4" s="58"/>
      <c r="J4" s="59"/>
      <c r="K4" s="48" t="s">
        <v>123</v>
      </c>
      <c r="L4" s="60" t="s">
        <v>124</v>
      </c>
      <c r="M4" s="50"/>
      <c r="N4" s="5"/>
      <c r="O4" s="51"/>
      <c r="P4" s="52"/>
      <c r="Q4" s="53"/>
      <c r="R4" s="54"/>
      <c r="S4" s="54"/>
      <c r="T4" s="54"/>
      <c r="U4" s="54"/>
      <c r="V4" s="54"/>
      <c r="W4" s="54"/>
      <c r="X4" s="54"/>
      <c r="Y4" s="54"/>
      <c r="Z4" s="54"/>
      <c r="AA4" s="53"/>
      <c r="AB4" s="53"/>
      <c r="AC4" s="53"/>
      <c r="AD4" s="53"/>
      <c r="AE4" s="53"/>
      <c r="AF4" s="53"/>
      <c r="AG4" s="53"/>
      <c r="AH4" s="53"/>
      <c r="AI4" s="53"/>
      <c r="AJ4" s="52"/>
    </row>
    <row r="5" customFormat="false" ht="14.25" hidden="false" customHeight="false" outlineLevel="0" collapsed="false">
      <c r="A5" s="61" t="s">
        <v>125</v>
      </c>
      <c r="B5" s="61"/>
      <c r="C5" s="61" t="n">
        <f aca="false">0.00756*30</f>
        <v>0.2268</v>
      </c>
      <c r="D5" s="61" t="n">
        <f aca="false">0.10645*30</f>
        <v>3.1935</v>
      </c>
      <c r="E5" s="61" t="n">
        <f aca="false">0.00263*30</f>
        <v>0.0789</v>
      </c>
      <c r="F5" s="61" t="n">
        <f aca="false">0.0454*30</f>
        <v>1.362</v>
      </c>
      <c r="G5" s="61" t="n">
        <f aca="false">0.00033*30+E8</f>
        <v>0.0099</v>
      </c>
      <c r="H5" s="61" t="n">
        <f aca="false">SUM(C5:G5)</f>
        <v>4.8711</v>
      </c>
      <c r="I5" s="62"/>
      <c r="J5" s="61" t="n">
        <v>3.663</v>
      </c>
      <c r="K5" s="61" t="n">
        <v>4.735</v>
      </c>
      <c r="L5" s="61" t="n">
        <v>4.735</v>
      </c>
      <c r="M5" s="63" t="s">
        <v>11</v>
      </c>
      <c r="N5" s="64" t="n">
        <v>0.505</v>
      </c>
      <c r="O5" s="65"/>
      <c r="P5" s="61" t="n">
        <v>1.01</v>
      </c>
      <c r="Q5" s="61" t="n">
        <v>0.275</v>
      </c>
      <c r="R5" s="61" t="n">
        <v>5.699</v>
      </c>
      <c r="S5" s="61" t="n">
        <v>6.359</v>
      </c>
      <c r="T5" s="61"/>
      <c r="U5" s="61"/>
      <c r="V5" s="61"/>
      <c r="W5" s="61"/>
      <c r="X5" s="61" t="s">
        <v>13</v>
      </c>
      <c r="Y5" s="61" t="n">
        <v>0.386</v>
      </c>
      <c r="Z5" s="61" t="n">
        <v>0.051</v>
      </c>
      <c r="AA5" s="61"/>
      <c r="AB5" s="61"/>
      <c r="AC5" s="61"/>
      <c r="AD5" s="63" t="s">
        <v>15</v>
      </c>
      <c r="AE5" s="66" t="n">
        <v>-0.156</v>
      </c>
      <c r="AF5" s="66" t="n">
        <v>0.012</v>
      </c>
      <c r="AG5" s="67" t="n">
        <v>0.1</v>
      </c>
      <c r="AH5" s="68" t="s">
        <v>17</v>
      </c>
      <c r="AI5" s="61"/>
      <c r="AJ5" s="52" t="s">
        <v>126</v>
      </c>
    </row>
    <row r="6" customFormat="false" ht="14.25" hidden="false" customHeight="false" outlineLevel="0" collapsed="false">
      <c r="A6" s="69" t="s">
        <v>127</v>
      </c>
      <c r="B6" s="69"/>
      <c r="C6" s="69"/>
      <c r="D6" s="69"/>
      <c r="E6" s="69"/>
      <c r="F6" s="69"/>
      <c r="G6" s="69"/>
      <c r="H6" s="69" t="n">
        <f aca="false">(0.066*30)</f>
        <v>1.98</v>
      </c>
      <c r="I6" s="70" t="s">
        <v>18</v>
      </c>
      <c r="J6" s="69" t="n">
        <v>3.434</v>
      </c>
      <c r="K6" s="69"/>
      <c r="L6" s="69"/>
      <c r="M6" s="70" t="s">
        <v>20</v>
      </c>
      <c r="N6" s="71" t="n">
        <v>0.387</v>
      </c>
      <c r="O6" s="72"/>
      <c r="P6" s="73" t="n">
        <v>1.089</v>
      </c>
      <c r="Q6" s="73"/>
      <c r="R6" s="69" t="n">
        <v>7.828</v>
      </c>
      <c r="S6" s="69"/>
      <c r="T6" s="69" t="n">
        <v>9.976</v>
      </c>
      <c r="U6" s="69" t="n">
        <v>14.523</v>
      </c>
      <c r="V6" s="69" t="n">
        <v>18.464</v>
      </c>
      <c r="W6" s="69" t="n">
        <v>20.812</v>
      </c>
      <c r="X6" s="69"/>
      <c r="Y6" s="69" t="n">
        <v>0.349</v>
      </c>
      <c r="Z6" s="69" t="n">
        <v>0.066</v>
      </c>
      <c r="AA6" s="69"/>
      <c r="AB6" s="69"/>
      <c r="AC6" s="69"/>
      <c r="AD6" s="70" t="s">
        <v>21</v>
      </c>
      <c r="AE6" s="69"/>
      <c r="AF6" s="69"/>
      <c r="AG6" s="67" t="n">
        <v>0.1</v>
      </c>
      <c r="AH6" s="68" t="s">
        <v>17</v>
      </c>
      <c r="AI6" s="61" t="n">
        <v>10.907</v>
      </c>
      <c r="AJ6" s="64" t="s">
        <v>128</v>
      </c>
    </row>
    <row r="7" customFormat="false" ht="14.25" hidden="false" customHeight="false" outlineLevel="0" collapsed="false">
      <c r="A7" s="69" t="s">
        <v>129</v>
      </c>
      <c r="B7" s="69"/>
      <c r="C7" s="69"/>
      <c r="D7" s="69"/>
      <c r="E7" s="69"/>
      <c r="F7" s="69"/>
      <c r="G7" s="69"/>
      <c r="H7" s="69" t="n">
        <f aca="false">0.17*30</f>
        <v>5.1</v>
      </c>
      <c r="I7" s="70" t="s">
        <v>28</v>
      </c>
      <c r="J7" s="69" t="n">
        <v>3.94</v>
      </c>
      <c r="K7" s="69" t="n">
        <v>5.154</v>
      </c>
      <c r="L7" s="69" t="n">
        <v>4.442</v>
      </c>
      <c r="M7" s="70"/>
      <c r="N7" s="71" t="n">
        <v>0.541</v>
      </c>
      <c r="O7" s="74" t="s">
        <v>26</v>
      </c>
      <c r="P7" s="73" t="n">
        <v>1.239</v>
      </c>
      <c r="Q7" s="73" t="n">
        <v>0.151</v>
      </c>
      <c r="R7" s="69"/>
      <c r="S7" s="69"/>
      <c r="T7" s="69"/>
      <c r="U7" s="69"/>
      <c r="V7" s="69"/>
      <c r="W7" s="69"/>
      <c r="X7" s="69" t="s">
        <v>27</v>
      </c>
      <c r="Y7" s="69" t="n">
        <v>0.352</v>
      </c>
      <c r="Z7" s="69" t="n">
        <v>0.065</v>
      </c>
      <c r="AA7" s="69" t="n">
        <v>0.147</v>
      </c>
      <c r="AB7" s="69" t="n">
        <v>0.053</v>
      </c>
      <c r="AC7" s="69" t="n">
        <v>1.294</v>
      </c>
      <c r="AD7" s="70" t="s">
        <v>82</v>
      </c>
      <c r="AE7" s="69"/>
      <c r="AF7" s="69"/>
      <c r="AG7" s="69"/>
      <c r="AH7" s="70"/>
      <c r="AI7" s="69"/>
      <c r="AJ7" s="64" t="s">
        <v>130</v>
      </c>
    </row>
    <row r="8" customFormat="false" ht="14.25" hidden="false" customHeight="false" outlineLevel="0" collapsed="false">
      <c r="A8" s="69"/>
      <c r="B8" s="69"/>
      <c r="C8" s="69"/>
      <c r="D8" s="69"/>
      <c r="E8" s="69"/>
      <c r="F8" s="69"/>
      <c r="G8" s="69"/>
      <c r="H8" s="69"/>
      <c r="I8" s="70"/>
      <c r="J8" s="69"/>
      <c r="K8" s="69"/>
      <c r="L8" s="69"/>
      <c r="M8" s="70"/>
      <c r="N8" s="71"/>
      <c r="O8" s="72"/>
      <c r="P8" s="75"/>
      <c r="Q8" s="75"/>
      <c r="R8" s="69"/>
      <c r="S8" s="69"/>
      <c r="T8" s="69"/>
      <c r="U8" s="69"/>
      <c r="V8" s="69"/>
      <c r="W8" s="69"/>
      <c r="X8" s="69"/>
      <c r="Y8" s="69"/>
      <c r="Z8" s="69"/>
      <c r="AA8" s="69"/>
      <c r="AB8" s="69"/>
      <c r="AC8" s="69"/>
      <c r="AD8" s="70"/>
      <c r="AE8" s="69"/>
      <c r="AF8" s="69"/>
      <c r="AG8" s="69"/>
      <c r="AH8" s="70"/>
      <c r="AI8" s="69"/>
      <c r="AJ8" s="69"/>
    </row>
    <row r="11" customFormat="false" ht="14.25" hidden="false" customHeight="false" outlineLevel="0" collapsed="false">
      <c r="A11" s="0" t="s">
        <v>46</v>
      </c>
    </row>
    <row r="12" customFormat="false" ht="14.25" hidden="false" customHeight="false" outlineLevel="0" collapsed="false">
      <c r="A12" s="0" t="s">
        <v>131</v>
      </c>
    </row>
    <row r="13" customFormat="false" ht="14.25" hidden="false" customHeight="false" outlineLevel="0" collapsed="false">
      <c r="A13" s="0" t="s">
        <v>132</v>
      </c>
    </row>
    <row r="14" customFormat="false" ht="14.25" hidden="false" customHeight="false" outlineLevel="0" collapsed="false">
      <c r="A14" s="0" t="s">
        <v>133</v>
      </c>
    </row>
    <row r="15" customFormat="false" ht="14.25" hidden="false" customHeight="false" outlineLevel="0" collapsed="false">
      <c r="A15" s="0" t="s">
        <v>134</v>
      </c>
    </row>
    <row r="16" customFormat="false" ht="14.25" hidden="false" customHeight="false" outlineLevel="0" collapsed="false">
      <c r="A16" s="0" t="s">
        <v>135</v>
      </c>
    </row>
    <row r="17" customFormat="false" ht="14.25" hidden="false" customHeight="false" outlineLevel="0" collapsed="false">
      <c r="A17" s="0" t="s">
        <v>136</v>
      </c>
    </row>
    <row r="18" customFormat="false" ht="14.25" hidden="false" customHeight="false" outlineLevel="0" collapsed="false">
      <c r="A18" s="0" t="s">
        <v>137</v>
      </c>
    </row>
    <row r="19" customFormat="false" ht="14.25" hidden="false" customHeight="false" outlineLevel="0" collapsed="false">
      <c r="A19" s="0" t="s">
        <v>138</v>
      </c>
    </row>
    <row r="20" customFormat="false" ht="14.25" hidden="false" customHeight="false" outlineLevel="0" collapsed="false">
      <c r="A20" s="0" t="s">
        <v>139</v>
      </c>
    </row>
    <row r="21" customFormat="false" ht="14.25" hidden="false" customHeight="false" outlineLevel="0" collapsed="false">
      <c r="A21" s="0" t="s">
        <v>140</v>
      </c>
    </row>
    <row r="22" customFormat="false" ht="14.25" hidden="false" customHeight="false" outlineLevel="0" collapsed="false">
      <c r="A22" s="0" t="s">
        <v>141</v>
      </c>
    </row>
    <row r="23" customFormat="false" ht="14.25" hidden="false" customHeight="false" outlineLevel="0" collapsed="false">
      <c r="A23" s="0" t="s">
        <v>142</v>
      </c>
    </row>
    <row r="24" customFormat="false" ht="14.25" hidden="false" customHeight="false" outlineLevel="0" collapsed="false">
      <c r="A24" s="0" t="s">
        <v>143</v>
      </c>
    </row>
  </sheetData>
  <mergeCells count="5">
    <mergeCell ref="C2:G2"/>
    <mergeCell ref="J2:K2"/>
    <mergeCell ref="R2:W2"/>
    <mergeCell ref="AB2:AC2"/>
    <mergeCell ref="K3:L3"/>
  </mergeCells>
  <printOptions headings="false" gridLines="false" gridLinesSet="true" horizontalCentered="false" verticalCentered="false"/>
  <pageMargins left="0.747916666666667" right="0.747916666666667" top="0.984027777777778" bottom="0.984027777777778" header="0.5" footer="0.511811023622047"/>
  <pageSetup paperSize="1" scale="73" fitToWidth="1" fitToHeight="1" pageOrder="downThenOver" orientation="landscape" blackAndWhite="false" draft="false" cellComments="none" horizontalDpi="300" verticalDpi="300" copies="1"/>
  <headerFooter differentFirst="false" differentOddEven="false">
    <oddHeader>&amp;CElectric Residential Rate Components</oddHeader>
    <oddFooter/>
  </headerFooter>
  <colBreaks count="1" manualBreakCount="1">
    <brk id="27" man="true" max="65535" min="0"/>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20" activeCellId="0" sqref="H20"/>
    </sheetView>
  </sheetViews>
  <sheetFormatPr defaultColWidth="9.0546875" defaultRowHeight="14.25" customHeight="true" zeroHeight="false" outlineLevelRow="0" outlineLevelCol="0"/>
  <cols>
    <col collapsed="false" customWidth="true" hidden="false" outlineLevel="0" max="1" min="1" style="0" width="28.56"/>
    <col collapsed="false" customWidth="true" hidden="false" outlineLevel="0" max="2" min="2" style="0" width="15.13"/>
    <col collapsed="false" customWidth="true" hidden="false" outlineLevel="0" max="3" min="3" style="0" width="1.7"/>
    <col collapsed="false" customWidth="true" hidden="false" outlineLevel="0" max="4" min="4" style="0" width="16.13"/>
    <col collapsed="false" customWidth="true" hidden="false" outlineLevel="0" max="5" min="5" style="3" width="1.13"/>
    <col collapsed="false" customWidth="true" hidden="false" outlineLevel="0" max="6" min="6" style="0" width="12.14"/>
    <col collapsed="false" customWidth="true" hidden="false" outlineLevel="0" max="7" min="7" style="0" width="1.13"/>
    <col collapsed="false" customWidth="true" hidden="false" outlineLevel="0" max="8" min="8" style="0" width="11.85"/>
    <col collapsed="false" customWidth="true" hidden="false" outlineLevel="0" max="9" min="9" style="3" width="1.56"/>
    <col collapsed="false" customWidth="true" hidden="false" outlineLevel="0" max="10" min="10" style="0" width="17.56"/>
    <col collapsed="false" customWidth="true" hidden="false" outlineLevel="0" max="11" min="11" style="3" width="1.28"/>
    <col collapsed="false" customWidth="true" hidden="false" outlineLevel="0" max="12" min="12" style="0" width="6.41"/>
    <col collapsed="false" customWidth="true" hidden="false" outlineLevel="0" max="13" min="13" style="0" width="11.42"/>
    <col collapsed="false" customWidth="true" hidden="false" outlineLevel="0" max="14" min="14" style="3" width="1.7"/>
    <col collapsed="false" customWidth="true" hidden="false" outlineLevel="0" max="15" min="15" style="0" width="12.56"/>
    <col collapsed="false" customWidth="true" hidden="false" outlineLevel="0" max="16" min="16" style="0" width="18.28"/>
    <col collapsed="false" customWidth="true" hidden="false" outlineLevel="0" max="17" min="17" style="3" width="1.41"/>
  </cols>
  <sheetData>
    <row r="1" customFormat="false" ht="15" hidden="false" customHeight="false" outlineLevel="0" collapsed="false">
      <c r="A1" s="4" t="s">
        <v>144</v>
      </c>
      <c r="C1" s="3"/>
      <c r="R1" s="3"/>
    </row>
    <row r="2" customFormat="false" ht="41.25" hidden="false" customHeight="true" outlineLevel="0" collapsed="false">
      <c r="A2" s="5"/>
      <c r="B2" s="6" t="s">
        <v>1</v>
      </c>
      <c r="C2" s="22"/>
      <c r="D2" s="7" t="s">
        <v>2</v>
      </c>
      <c r="E2" s="11"/>
      <c r="F2" s="37" t="s">
        <v>3</v>
      </c>
      <c r="G2" s="37"/>
      <c r="H2" s="12" t="s">
        <v>145</v>
      </c>
      <c r="I2" s="11"/>
      <c r="J2" s="12" t="s">
        <v>146</v>
      </c>
      <c r="K2" s="11"/>
      <c r="L2" s="12" t="s">
        <v>6</v>
      </c>
      <c r="M2" s="12" t="s">
        <v>147</v>
      </c>
      <c r="N2" s="76"/>
      <c r="O2" s="12" t="s">
        <v>148</v>
      </c>
      <c r="P2" s="10" t="s">
        <v>7</v>
      </c>
      <c r="Q2" s="11"/>
      <c r="R2" s="10" t="s">
        <v>8</v>
      </c>
    </row>
    <row r="3" customFormat="false" ht="14.25" hidden="false" customHeight="false" outlineLevel="0" collapsed="false">
      <c r="A3" s="0" t="s">
        <v>149</v>
      </c>
      <c r="B3" s="0" t="n">
        <v>5.81</v>
      </c>
      <c r="D3" s="0" t="n">
        <v>2.648</v>
      </c>
      <c r="E3" s="24" t="s">
        <v>10</v>
      </c>
      <c r="F3" s="0" t="n">
        <v>0.983</v>
      </c>
      <c r="H3" s="0" t="n">
        <v>0.741</v>
      </c>
      <c r="J3" s="0" t="n">
        <v>6.631</v>
      </c>
      <c r="K3" s="24" t="s">
        <v>11</v>
      </c>
      <c r="M3" s="0" t="n">
        <v>0.27</v>
      </c>
      <c r="O3" s="0" t="n">
        <v>0.1</v>
      </c>
      <c r="P3" s="0" t="n">
        <v>2.578</v>
      </c>
      <c r="Q3" s="24" t="s">
        <v>13</v>
      </c>
    </row>
    <row r="4" customFormat="false" ht="14.25" hidden="false" customHeight="false" outlineLevel="0" collapsed="false">
      <c r="A4" s="0" t="s">
        <v>150</v>
      </c>
      <c r="B4" s="0" t="n">
        <v>5.81</v>
      </c>
      <c r="D4" s="0" t="n">
        <v>2.648</v>
      </c>
      <c r="E4" s="24" t="s">
        <v>10</v>
      </c>
      <c r="F4" s="0" t="n">
        <v>0.983</v>
      </c>
      <c r="H4" s="0" t="n">
        <v>0.741</v>
      </c>
      <c r="J4" s="0" t="n">
        <v>6.631</v>
      </c>
      <c r="K4" s="24" t="s">
        <v>11</v>
      </c>
      <c r="M4" s="0" t="n">
        <v>0.27</v>
      </c>
      <c r="O4" s="0" t="n">
        <v>0.1</v>
      </c>
    </row>
    <row r="5" customFormat="false" ht="14.25" hidden="false" customHeight="false" outlineLevel="0" collapsed="false">
      <c r="A5" s="0" t="s">
        <v>151</v>
      </c>
      <c r="B5" s="0" t="n">
        <v>2.84</v>
      </c>
      <c r="D5" s="0" t="n">
        <v>4.821</v>
      </c>
      <c r="E5" s="24" t="s">
        <v>15</v>
      </c>
      <c r="F5" s="0" t="n">
        <v>0.632</v>
      </c>
      <c r="H5" s="0" t="n">
        <v>1.692</v>
      </c>
      <c r="J5" s="0" t="n">
        <v>6.351</v>
      </c>
      <c r="K5" s="24" t="s">
        <v>17</v>
      </c>
      <c r="M5" s="0" t="n">
        <v>0.27</v>
      </c>
      <c r="O5" s="0" t="n">
        <v>0.1</v>
      </c>
    </row>
    <row r="6" customFormat="false" ht="14.25" hidden="false" customHeight="false" outlineLevel="0" collapsed="false">
      <c r="A6" s="0" t="s">
        <v>152</v>
      </c>
      <c r="B6" s="0" t="n">
        <v>6.43</v>
      </c>
      <c r="D6" s="0" t="n">
        <v>3.9</v>
      </c>
      <c r="F6" s="0" t="n">
        <v>0.525</v>
      </c>
      <c r="H6" s="0" t="n">
        <v>1.76</v>
      </c>
      <c r="I6" s="24" t="s">
        <v>18</v>
      </c>
      <c r="J6" s="0" t="n">
        <v>7.445</v>
      </c>
      <c r="M6" s="0" t="n">
        <v>0.27</v>
      </c>
      <c r="O6" s="0" t="n">
        <v>0.1</v>
      </c>
    </row>
    <row r="7" customFormat="false" ht="14.25" hidden="false" customHeight="false" outlineLevel="0" collapsed="false">
      <c r="A7" s="0" t="s">
        <v>153</v>
      </c>
      <c r="B7" s="0" t="n">
        <v>8.53</v>
      </c>
      <c r="D7" s="0" t="n">
        <v>2.783</v>
      </c>
      <c r="F7" s="0" t="n">
        <v>0.443</v>
      </c>
      <c r="H7" s="0" t="n">
        <v>0.535</v>
      </c>
      <c r="J7" s="0" t="n">
        <v>7.258</v>
      </c>
      <c r="M7" s="0" t="n">
        <v>0.27</v>
      </c>
      <c r="O7" s="0" t="n">
        <v>0.1</v>
      </c>
    </row>
    <row r="9" customFormat="false" ht="14.25" hidden="false" customHeight="false" outlineLevel="0" collapsed="false">
      <c r="A9" s="4" t="s">
        <v>46</v>
      </c>
    </row>
    <row r="10" customFormat="false" ht="14.25" hidden="false" customHeight="false" outlineLevel="0" collapsed="false">
      <c r="A10" s="0" t="s">
        <v>154</v>
      </c>
    </row>
    <row r="11" customFormat="false" ht="14.25" hidden="false" customHeight="false" outlineLevel="0" collapsed="false">
      <c r="A11" s="0" t="s">
        <v>155</v>
      </c>
    </row>
    <row r="12" customFormat="false" ht="14.25" hidden="false" customHeight="false" outlineLevel="0" collapsed="false">
      <c r="A12" s="0" t="s">
        <v>156</v>
      </c>
    </row>
    <row r="13" customFormat="false" ht="14.25" hidden="false" customHeight="false" outlineLevel="0" collapsed="false">
      <c r="A13" s="0" t="s">
        <v>157</v>
      </c>
    </row>
    <row r="14" customFormat="false" ht="14.25" hidden="false" customHeight="false" outlineLevel="0" collapsed="false">
      <c r="A14" s="0" t="s">
        <v>158</v>
      </c>
    </row>
    <row r="15" customFormat="false" ht="14.25" hidden="false" customHeight="false" outlineLevel="0" collapsed="false">
      <c r="A15" s="0" t="s">
        <v>159</v>
      </c>
    </row>
    <row r="16" customFormat="false" ht="14.25" hidden="false" customHeight="true" outlineLevel="0" collapsed="false">
      <c r="A16" s="0" t="s">
        <v>160</v>
      </c>
    </row>
  </sheetData>
  <printOptions headings="false" gridLines="false" gridLinesSet="true" horizontalCentered="false" verticalCentered="false"/>
  <pageMargins left="0.747916666666667" right="0.747916666666667" top="0.984027777777778" bottom="0.984027777777778" header="0.5" footer="0.511811023622047"/>
  <pageSetup paperSize="1" scale="73" fitToWidth="1" fitToHeight="1" pageOrder="downThenOver" orientation="landscape" blackAndWhite="false" draft="false" cellComments="none" horizontalDpi="300" verticalDpi="300" copies="1"/>
  <headerFooter differentFirst="false" differentOddEven="false">
    <oddHeader>&amp;CElectric Residential Rate Components</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2001-08-01T13:58:30Z</dcterms:created>
  <dc:creator>jthome</dc:creator>
  <dc:description/>
  <dc:language>en-US</dc:language>
  <cp:lastModifiedBy>jthome</cp:lastModifiedBy>
  <cp:lastPrinted>2001-08-03T16:34:45Z</cp:lastPrinted>
  <dcterms:modified xsi:type="dcterms:W3CDTF">2001-08-03T16:35:14Z</dcterms:modified>
  <cp:revision>0</cp:revision>
  <dc:subject/>
  <dc:title/>
</cp:coreProperties>
</file>