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<sst xmlns="http://schemas.openxmlformats.org/spreadsheetml/2006/main" count="60" uniqueCount="33">
  <si>
    <t xml:space="preserve">Tranwwestern Pipeline Company</t>
  </si>
  <si>
    <t xml:space="preserve">Red Rock Analysis Comparison</t>
  </si>
  <si>
    <t xml:space="preserve">(MM's)</t>
  </si>
  <si>
    <t xml:space="preserve">Unleveraged - Income before Income Taxes (Budget Year)</t>
  </si>
  <si>
    <t xml:space="preserve">DCF</t>
  </si>
  <si>
    <t xml:space="preserve">Original Contracts wo/USGT and Resubscriptions</t>
  </si>
  <si>
    <t xml:space="preserve">Original Contracts and USGT wo/Resubscriptions</t>
  </si>
  <si>
    <t xml:space="preserve">All Contracts w/Resubscription @ $.05</t>
  </si>
  <si>
    <t xml:space="preserve">All Contracts w/Resubscription @ $.10</t>
  </si>
  <si>
    <t xml:space="preserve">Original Contracts and USGT rate capped $.385 wo/Resubscriptions</t>
  </si>
  <si>
    <t xml:space="preserve">Unleveraged - NPV @ 7.5% (Annual from In Service)</t>
  </si>
  <si>
    <t xml:space="preserve">NPV</t>
  </si>
  <si>
    <t xml:space="preserve">Leveraged - Income before Income Taxes (Budget Year)</t>
  </si>
  <si>
    <t xml:space="preserve">Leveraged - NPV @ 7.5% (Annual from In Service)</t>
  </si>
  <si>
    <t xml:space="preserve">Original Contracts wo BP, USGT and Resubscription</t>
  </si>
  <si>
    <t xml:space="preserve">Calculate Unleverage NPV Required to Cover Investment Shortfall</t>
  </si>
  <si>
    <t xml:space="preserve">Volume</t>
  </si>
  <si>
    <t xml:space="preserve">Rate</t>
  </si>
  <si>
    <t xml:space="preserve">Years</t>
  </si>
  <si>
    <t xml:space="preserve">Assumptions:</t>
  </si>
  <si>
    <t xml:space="preserve">Existing Horsepower operating cost is $85/HP and replacement Horsepower operating cost is $35/HP</t>
  </si>
  <si>
    <t xml:space="preserve">Fuel Prices is based on forward curve as of 1-4-2001 from RAC.</t>
  </si>
  <si>
    <t xml:space="preserve">Site Rated Horsepower is 99,100 and required horsepower is 80,150</t>
  </si>
  <si>
    <t xml:space="preserve">BTU/HPHR for new unit is 7300 and for old units 7000.</t>
  </si>
  <si>
    <t xml:space="preserve">Old units will be abandon</t>
  </si>
  <si>
    <t xml:space="preserve">Ad Valorem Tax will be the same for Options 1 &amp; 2</t>
  </si>
  <si>
    <t xml:space="preserve">Future Capital Avoidance not included in analysis</t>
  </si>
  <si>
    <t xml:space="preserve">30 Yr Book Depreciation Life</t>
  </si>
  <si>
    <t xml:space="preserve">15 Yr Tax Depreciation Life</t>
  </si>
  <si>
    <t xml:space="preserve">Fuel Tracker starts in 2007</t>
  </si>
  <si>
    <t xml:space="preserve">Discount Factor</t>
  </si>
  <si>
    <t xml:space="preserve">Risk Free Rate</t>
  </si>
  <si>
    <t xml:space="preserve">Discount Factor @ Rf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</si>
</sst>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%"/>
    <numFmt numFmtId="166" formatCode="0.00%"/>
    <numFmt numFmtId="167" formatCode="_(\$* #,##0.00_);_(\$* \(#,##0.00\);_(\$* \-??_);_(@_)"/>
    <numFmt numFmtId="168" formatCode="\$#,##0.00_);[RED]&quot;($&quot;#,##0.00\)"/>
    <numFmt numFmtId="169" formatCode="_(\$* #,##0.000_);_(\$* \(#,##0.000\);_(\$* \-??_);_(@_)"/>
    <numFmt numFmtId="170" formatCode="#,##0.0000"/>
    <numFmt numFmtId="171" formatCode="_(* #,##0.00_);_(* \(#,##0.00\);_(* \-??_);_(@_)"/>
    <numFmt numFmtId="172" formatCode="#,##0.00000"/>
    <numFmt numFmtId="173" formatCode="_(* #,##0_);_(* \(#,##0\);_(* \-??_);_(@_)"/>
    <numFmt numFmtId="174" formatCode="#,##0"/>
    <numFmt numFmtId="175" formatCode="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80"/>
      <name val="Arial"/>
      <family val="2"/>
    </font>
    <font>
      <sz val="10"/>
      <color rgb="FF00008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2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6.85"/>
    <col collapsed="false" customWidth="true" hidden="false" outlineLevel="0" max="2" min="2" style="0" width="11.42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customFormat="false" ht="12.75" hidden="false" customHeight="false" outlineLevel="0" collapsed="false">
      <c r="R4" s="2"/>
      <c r="S4" s="2"/>
      <c r="T4" s="2"/>
    </row>
    <row r="5" customFormat="false" ht="12.75" hidden="false" customHeight="false" outlineLevel="0" collapsed="false">
      <c r="A5" s="3" t="s">
        <v>3</v>
      </c>
      <c r="B5" s="4" t="s">
        <v>4</v>
      </c>
      <c r="C5" s="2" t="n">
        <v>2002</v>
      </c>
      <c r="D5" s="2" t="n">
        <v>2003</v>
      </c>
      <c r="E5" s="2" t="n">
        <v>2004</v>
      </c>
      <c r="F5" s="2" t="n">
        <v>2005</v>
      </c>
      <c r="G5" s="2" t="n">
        <v>2006</v>
      </c>
      <c r="H5" s="2" t="n">
        <v>2007</v>
      </c>
      <c r="I5" s="2" t="n">
        <v>2008</v>
      </c>
      <c r="J5" s="2" t="n">
        <v>2009</v>
      </c>
      <c r="K5" s="2" t="n">
        <v>2010</v>
      </c>
      <c r="L5" s="2" t="n">
        <v>2011</v>
      </c>
      <c r="M5" s="2" t="n">
        <v>2012</v>
      </c>
      <c r="N5" s="2" t="n">
        <v>2013</v>
      </c>
      <c r="O5" s="2" t="n">
        <v>2014</v>
      </c>
      <c r="P5" s="2" t="n">
        <v>2015</v>
      </c>
      <c r="Q5" s="2" t="n">
        <v>2016</v>
      </c>
    </row>
    <row r="6" customFormat="false" ht="12.75" hidden="false" customHeight="false" outlineLevel="0" collapsed="false">
      <c r="A6" s="0" t="s">
        <v>5</v>
      </c>
      <c r="B6" s="5" t="n">
        <v>0.0704</v>
      </c>
      <c r="C6" s="6" t="n">
        <v>13.8</v>
      </c>
      <c r="D6" s="6" t="n">
        <v>14.5</v>
      </c>
      <c r="E6" s="6" t="n">
        <v>11.8</v>
      </c>
      <c r="F6" s="6" t="n">
        <v>11.6</v>
      </c>
      <c r="G6" s="6" t="n">
        <v>11.6</v>
      </c>
      <c r="H6" s="6" t="n">
        <v>8</v>
      </c>
      <c r="I6" s="6" t="n">
        <v>9</v>
      </c>
      <c r="J6" s="6" t="n">
        <v>8</v>
      </c>
      <c r="K6" s="6" t="n">
        <v>8</v>
      </c>
      <c r="L6" s="6" t="n">
        <v>8</v>
      </c>
      <c r="M6" s="6" t="n">
        <v>7.9</v>
      </c>
      <c r="N6" s="6" t="n">
        <v>7.9</v>
      </c>
      <c r="O6" s="6" t="n">
        <v>7.4</v>
      </c>
      <c r="P6" s="6" t="n">
        <v>7.2</v>
      </c>
      <c r="Q6" s="6" t="n">
        <v>7.1</v>
      </c>
    </row>
    <row r="7" customFormat="false" ht="12.75" hidden="false" customHeight="false" outlineLevel="0" collapsed="false">
      <c r="A7" s="0" t="s">
        <v>6</v>
      </c>
      <c r="B7" s="5" t="n">
        <v>0.1318</v>
      </c>
      <c r="C7" s="6" t="n">
        <v>16.9</v>
      </c>
      <c r="D7" s="6" t="n">
        <v>20.8</v>
      </c>
      <c r="E7" s="6" t="n">
        <v>18.1</v>
      </c>
      <c r="F7" s="6" t="n">
        <v>18</v>
      </c>
      <c r="G7" s="6" t="n">
        <v>17.9</v>
      </c>
      <c r="H7" s="6" t="n">
        <v>14.4</v>
      </c>
      <c r="I7" s="6" t="n">
        <v>14.3</v>
      </c>
      <c r="J7" s="6" t="n">
        <v>14.3</v>
      </c>
      <c r="K7" s="6" t="n">
        <v>14.2</v>
      </c>
      <c r="L7" s="6" t="n">
        <v>14.3</v>
      </c>
      <c r="M7" s="6" t="n">
        <v>14.2</v>
      </c>
      <c r="N7" s="6" t="n">
        <v>14.2</v>
      </c>
      <c r="O7" s="6" t="n">
        <v>13.6</v>
      </c>
      <c r="P7" s="6" t="n">
        <v>13.5</v>
      </c>
      <c r="Q7" s="6" t="n">
        <v>13.4</v>
      </c>
    </row>
    <row r="8" customFormat="false" ht="12.75" hidden="false" customHeight="false" outlineLevel="0" collapsed="false">
      <c r="A8" s="0" t="s">
        <v>7</v>
      </c>
      <c r="B8" s="5" t="n">
        <v>0.1355</v>
      </c>
      <c r="C8" s="6" t="n">
        <v>17</v>
      </c>
      <c r="D8" s="6" t="n">
        <v>21</v>
      </c>
      <c r="E8" s="6" t="n">
        <v>18.6</v>
      </c>
      <c r="F8" s="6" t="n">
        <v>18.5</v>
      </c>
      <c r="G8" s="6" t="n">
        <v>18.5</v>
      </c>
      <c r="H8" s="6" t="n">
        <v>14.8</v>
      </c>
      <c r="I8" s="6" t="n">
        <v>14.7</v>
      </c>
      <c r="J8" s="6" t="n">
        <v>14.7</v>
      </c>
      <c r="K8" s="6" t="n">
        <v>14.7</v>
      </c>
      <c r="L8" s="6" t="n">
        <v>14.7</v>
      </c>
      <c r="M8" s="6" t="n">
        <v>14.6</v>
      </c>
      <c r="N8" s="6" t="n">
        <v>14.6</v>
      </c>
      <c r="O8" s="6" t="n">
        <v>14.1</v>
      </c>
      <c r="P8" s="6" t="n">
        <v>14</v>
      </c>
      <c r="Q8" s="6" t="n">
        <v>13.9</v>
      </c>
    </row>
    <row r="9" customFormat="false" ht="12.75" hidden="false" customHeight="false" outlineLevel="0" collapsed="false">
      <c r="A9" s="0" t="s">
        <v>8</v>
      </c>
      <c r="B9" s="5" t="n">
        <v>0.1374</v>
      </c>
      <c r="C9" s="6" t="n">
        <v>16.9</v>
      </c>
      <c r="D9" s="6" t="n">
        <v>21.1</v>
      </c>
      <c r="E9" s="6" t="n">
        <v>18.8</v>
      </c>
      <c r="F9" s="6" t="n">
        <v>18.6</v>
      </c>
      <c r="G9" s="6" t="n">
        <v>18.6</v>
      </c>
      <c r="H9" s="6" t="n">
        <v>15.2</v>
      </c>
      <c r="I9" s="6" t="n">
        <v>15.1</v>
      </c>
      <c r="J9" s="6" t="n">
        <v>15.1</v>
      </c>
      <c r="K9" s="6" t="n">
        <v>15.1</v>
      </c>
      <c r="L9" s="6" t="n">
        <v>15.1</v>
      </c>
      <c r="M9" s="6" t="n">
        <v>15</v>
      </c>
      <c r="N9" s="6" t="n">
        <v>15</v>
      </c>
      <c r="O9" s="6" t="n">
        <v>14.6</v>
      </c>
      <c r="P9" s="6" t="n">
        <v>14.5</v>
      </c>
      <c r="Q9" s="6" t="n">
        <v>14.4</v>
      </c>
    </row>
    <row r="10" customFormat="false" ht="12.75" hidden="false" customHeight="false" outlineLevel="0" collapsed="false">
      <c r="A10" s="0" t="s">
        <v>9</v>
      </c>
      <c r="B10" s="5" t="n">
        <v>0.12</v>
      </c>
      <c r="C10" s="6" t="n">
        <v>13.1</v>
      </c>
      <c r="D10" s="6" t="n">
        <v>18.8</v>
      </c>
      <c r="E10" s="6" t="n">
        <v>17.8</v>
      </c>
      <c r="F10" s="6" t="n">
        <v>17.8</v>
      </c>
      <c r="G10" s="6" t="n">
        <v>17.8</v>
      </c>
      <c r="H10" s="6" t="n">
        <v>14.2</v>
      </c>
      <c r="I10" s="6" t="n">
        <v>14.2</v>
      </c>
      <c r="J10" s="6" t="n">
        <v>14.2</v>
      </c>
      <c r="K10" s="6" t="n">
        <v>14.1</v>
      </c>
      <c r="L10" s="6" t="n">
        <v>14.2</v>
      </c>
      <c r="M10" s="6" t="n">
        <v>14.1</v>
      </c>
      <c r="N10" s="6" t="n">
        <v>14.1</v>
      </c>
      <c r="O10" s="6" t="n">
        <v>13.6</v>
      </c>
      <c r="P10" s="6" t="n">
        <v>13.4</v>
      </c>
      <c r="Q10" s="6" t="n">
        <v>13.4</v>
      </c>
    </row>
    <row r="12" customFormat="false" ht="12.75" hidden="false" customHeight="false" outlineLevel="0" collapsed="false">
      <c r="A12" s="3" t="s">
        <v>10</v>
      </c>
      <c r="B12" s="4" t="s">
        <v>11</v>
      </c>
      <c r="C12" s="2" t="n">
        <v>1</v>
      </c>
      <c r="D12" s="2" t="n">
        <v>2</v>
      </c>
      <c r="E12" s="2" t="n">
        <v>3</v>
      </c>
      <c r="F12" s="2" t="n">
        <v>4</v>
      </c>
      <c r="G12" s="2" t="n">
        <v>5</v>
      </c>
      <c r="H12" s="2" t="n">
        <v>6</v>
      </c>
      <c r="I12" s="2" t="n">
        <v>7</v>
      </c>
      <c r="J12" s="2" t="n">
        <v>8</v>
      </c>
      <c r="K12" s="2" t="n">
        <v>9</v>
      </c>
      <c r="L12" s="2" t="n">
        <v>10</v>
      </c>
      <c r="M12" s="2" t="n">
        <v>11</v>
      </c>
      <c r="N12" s="2" t="n">
        <v>12</v>
      </c>
      <c r="O12" s="2" t="n">
        <v>13</v>
      </c>
      <c r="P12" s="2" t="n">
        <v>14</v>
      </c>
      <c r="Q12" s="2" t="n">
        <v>15</v>
      </c>
    </row>
    <row r="13" customFormat="false" ht="12.75" hidden="false" customHeight="false" outlineLevel="0" collapsed="false">
      <c r="A13" s="0" t="s">
        <v>5</v>
      </c>
      <c r="B13" s="7" t="n">
        <f aca="false">NPV(0.075,C13:Q13)</f>
        <v>91.3148752507027</v>
      </c>
      <c r="C13" s="6" t="n">
        <v>16</v>
      </c>
      <c r="D13" s="6" t="n">
        <v>13.6</v>
      </c>
      <c r="E13" s="6" t="n">
        <v>11.6</v>
      </c>
      <c r="F13" s="6" t="n">
        <v>11.2</v>
      </c>
      <c r="G13" s="6" t="n">
        <v>10.9</v>
      </c>
      <c r="H13" s="6" t="n">
        <v>8.5</v>
      </c>
      <c r="I13" s="6" t="n">
        <v>8.3</v>
      </c>
      <c r="J13" s="6" t="n">
        <v>8.3</v>
      </c>
      <c r="K13" s="6" t="n">
        <v>8.3</v>
      </c>
      <c r="L13" s="6" t="n">
        <v>8.3</v>
      </c>
      <c r="M13" s="6" t="n">
        <v>8.3</v>
      </c>
      <c r="N13" s="6" t="n">
        <v>8.3</v>
      </c>
      <c r="O13" s="6" t="n">
        <v>8</v>
      </c>
      <c r="P13" s="6" t="n">
        <v>7.8</v>
      </c>
      <c r="Q13" s="6" t="n">
        <v>7.8</v>
      </c>
    </row>
    <row r="14" customFormat="false" ht="12.75" hidden="false" customHeight="false" outlineLevel="0" collapsed="false">
      <c r="A14" s="0" t="s">
        <v>6</v>
      </c>
      <c r="B14" s="7" t="n">
        <f aca="false">NPV(0.075,C14:Q14)</f>
        <v>125.579104588369</v>
      </c>
      <c r="C14" s="6" t="n">
        <v>19.9</v>
      </c>
      <c r="D14" s="6" t="n">
        <v>17.5</v>
      </c>
      <c r="E14" s="6" t="n">
        <v>15.4</v>
      </c>
      <c r="F14" s="6" t="n">
        <v>15.1</v>
      </c>
      <c r="G14" s="6" t="n">
        <v>14.8</v>
      </c>
      <c r="H14" s="6" t="n">
        <v>12.4</v>
      </c>
      <c r="I14" s="6" t="n">
        <v>12.2</v>
      </c>
      <c r="J14" s="6" t="n">
        <v>12.2</v>
      </c>
      <c r="K14" s="6" t="n">
        <v>12.2</v>
      </c>
      <c r="L14" s="6" t="n">
        <v>12.2</v>
      </c>
      <c r="M14" s="6" t="n">
        <v>12.2</v>
      </c>
      <c r="N14" s="6" t="n">
        <v>12.1</v>
      </c>
      <c r="O14" s="6" t="n">
        <v>11.8</v>
      </c>
      <c r="P14" s="6" t="n">
        <v>11.7</v>
      </c>
      <c r="Q14" s="6" t="n">
        <v>11.7</v>
      </c>
    </row>
    <row r="15" customFormat="false" ht="12.75" hidden="false" customHeight="false" outlineLevel="0" collapsed="false">
      <c r="A15" s="0" t="s">
        <v>7</v>
      </c>
      <c r="B15" s="7" t="n">
        <f aca="false">NPV(0.075,C15:Q15)</f>
        <v>127.588921844724</v>
      </c>
      <c r="C15" s="6" t="n">
        <v>19.9</v>
      </c>
      <c r="D15" s="6" t="n">
        <v>17.6</v>
      </c>
      <c r="E15" s="6" t="n">
        <v>15.8</v>
      </c>
      <c r="F15" s="6" t="n">
        <v>15.4</v>
      </c>
      <c r="G15" s="6" t="n">
        <v>15.1</v>
      </c>
      <c r="H15" s="6" t="n">
        <v>12.6</v>
      </c>
      <c r="I15" s="6" t="n">
        <v>12.5</v>
      </c>
      <c r="J15" s="6" t="n">
        <v>12.4</v>
      </c>
      <c r="K15" s="6" t="n">
        <v>12.4</v>
      </c>
      <c r="L15" s="6" t="n">
        <v>12.4</v>
      </c>
      <c r="M15" s="6" t="n">
        <v>12.4</v>
      </c>
      <c r="N15" s="6" t="n">
        <v>12.4</v>
      </c>
      <c r="O15" s="6" t="n">
        <v>12.1</v>
      </c>
      <c r="P15" s="6" t="n">
        <v>12</v>
      </c>
      <c r="Q15" s="6" t="n">
        <v>12</v>
      </c>
    </row>
    <row r="16" customFormat="false" ht="12.75" hidden="false" customHeight="false" outlineLevel="0" collapsed="false">
      <c r="A16" s="0" t="s">
        <v>8</v>
      </c>
      <c r="B16" s="7" t="n">
        <f aca="false">NPV(0.075,C16:Q16)</f>
        <v>129.232596628991</v>
      </c>
      <c r="C16" s="6" t="n">
        <v>19.9</v>
      </c>
      <c r="D16" s="6" t="n">
        <v>17.7</v>
      </c>
      <c r="E16" s="6" t="n">
        <v>15.9</v>
      </c>
      <c r="F16" s="6" t="n">
        <v>15.5</v>
      </c>
      <c r="G16" s="6" t="n">
        <v>15.2</v>
      </c>
      <c r="H16" s="6" t="n">
        <v>12.9</v>
      </c>
      <c r="I16" s="6" t="n">
        <v>12.7</v>
      </c>
      <c r="J16" s="6" t="n">
        <v>12.7</v>
      </c>
      <c r="K16" s="6" t="n">
        <v>12.7</v>
      </c>
      <c r="L16" s="6" t="n">
        <v>12.7</v>
      </c>
      <c r="M16" s="6" t="n">
        <v>12.7</v>
      </c>
      <c r="N16" s="6" t="n">
        <v>12.6</v>
      </c>
      <c r="O16" s="6" t="n">
        <v>12.4</v>
      </c>
      <c r="P16" s="6" t="n">
        <v>12.3</v>
      </c>
      <c r="Q16" s="6" t="n">
        <v>12.3</v>
      </c>
    </row>
    <row r="17" customFormat="false" ht="12.75" hidden="false" customHeight="false" outlineLevel="0" collapsed="false">
      <c r="A17" s="0" t="s">
        <v>9</v>
      </c>
      <c r="B17" s="7" t="n">
        <f aca="false">NPV(0.075,C17:Q17)</f>
        <v>119.58282993106</v>
      </c>
      <c r="C17" s="6" t="n">
        <v>15.2</v>
      </c>
      <c r="D17" s="6" t="n">
        <v>16.3</v>
      </c>
      <c r="E17" s="6" t="n">
        <v>15.3</v>
      </c>
      <c r="F17" s="6" t="n">
        <v>15</v>
      </c>
      <c r="G17" s="6" t="n">
        <v>14.7</v>
      </c>
      <c r="H17" s="6" t="n">
        <v>12.3</v>
      </c>
      <c r="I17" s="6" t="n">
        <v>12.1</v>
      </c>
      <c r="J17" s="6" t="n">
        <v>12.1</v>
      </c>
      <c r="K17" s="6" t="n">
        <v>12.1</v>
      </c>
      <c r="L17" s="6" t="n">
        <v>12.1</v>
      </c>
      <c r="M17" s="6" t="n">
        <v>12.1</v>
      </c>
      <c r="N17" s="6" t="n">
        <v>12.1</v>
      </c>
      <c r="O17" s="6" t="n">
        <v>11.8</v>
      </c>
      <c r="P17" s="6" t="n">
        <v>11.7</v>
      </c>
      <c r="Q17" s="6" t="n">
        <v>11.6</v>
      </c>
    </row>
    <row r="19" customFormat="false" ht="12.75" hidden="false" customHeight="false" outlineLevel="0" collapsed="false">
      <c r="A19" s="3" t="s">
        <v>12</v>
      </c>
      <c r="B19" s="4" t="s">
        <v>4</v>
      </c>
      <c r="C19" s="2" t="n">
        <v>2002</v>
      </c>
      <c r="D19" s="2" t="n">
        <v>2003</v>
      </c>
      <c r="E19" s="2" t="n">
        <v>2004</v>
      </c>
      <c r="F19" s="2" t="n">
        <v>2005</v>
      </c>
      <c r="G19" s="2" t="n">
        <v>2006</v>
      </c>
      <c r="H19" s="2" t="n">
        <v>2007</v>
      </c>
      <c r="I19" s="2" t="n">
        <v>2008</v>
      </c>
      <c r="J19" s="2" t="n">
        <v>2009</v>
      </c>
      <c r="K19" s="2" t="n">
        <v>2010</v>
      </c>
      <c r="L19" s="2" t="n">
        <v>2011</v>
      </c>
      <c r="M19" s="2" t="n">
        <v>2012</v>
      </c>
      <c r="N19" s="2" t="n">
        <v>2013</v>
      </c>
      <c r="O19" s="2" t="n">
        <v>2014</v>
      </c>
      <c r="P19" s="2" t="n">
        <v>2015</v>
      </c>
      <c r="Q19" s="2" t="n">
        <v>2016</v>
      </c>
    </row>
    <row r="20" customFormat="false" ht="12.75" hidden="false" customHeight="false" outlineLevel="0" collapsed="false">
      <c r="A20" s="0" t="s">
        <v>5</v>
      </c>
      <c r="B20" s="5" t="n">
        <v>0.1086</v>
      </c>
      <c r="C20" s="6" t="n">
        <v>11.3</v>
      </c>
      <c r="D20" s="6" t="n">
        <v>10.5</v>
      </c>
      <c r="E20" s="6" t="n">
        <v>8.1</v>
      </c>
      <c r="F20" s="6" t="n">
        <v>8.2</v>
      </c>
      <c r="G20" s="6" t="n">
        <v>8.5</v>
      </c>
      <c r="H20" s="6" t="n">
        <v>5.2</v>
      </c>
      <c r="I20" s="6" t="n">
        <v>5.4</v>
      </c>
      <c r="J20" s="6" t="n">
        <v>5.7</v>
      </c>
      <c r="K20" s="6" t="n">
        <v>6</v>
      </c>
      <c r="L20" s="6" t="n">
        <v>6.3</v>
      </c>
      <c r="M20" s="6" t="n">
        <v>6.5</v>
      </c>
      <c r="N20" s="6" t="n">
        <v>6.7</v>
      </c>
      <c r="O20" s="6" t="n">
        <v>6.4</v>
      </c>
      <c r="P20" s="6" t="n">
        <v>6.6</v>
      </c>
      <c r="Q20" s="6" t="n">
        <v>6.8</v>
      </c>
    </row>
    <row r="21" customFormat="false" ht="12.75" hidden="false" customHeight="false" outlineLevel="0" collapsed="false">
      <c r="A21" s="0" t="s">
        <v>6</v>
      </c>
      <c r="B21" s="5" t="n">
        <v>0.2519</v>
      </c>
      <c r="C21" s="6" t="n">
        <v>14.4</v>
      </c>
      <c r="D21" s="6" t="n">
        <v>16.7</v>
      </c>
      <c r="E21" s="6" t="n">
        <v>14.4</v>
      </c>
      <c r="F21" s="6" t="n">
        <v>14.9</v>
      </c>
      <c r="G21" s="6" t="n">
        <v>14.8</v>
      </c>
      <c r="H21" s="6" t="n">
        <v>11.5</v>
      </c>
      <c r="I21" s="6" t="n">
        <v>11.7</v>
      </c>
      <c r="J21" s="6" t="n">
        <v>12</v>
      </c>
      <c r="K21" s="6" t="n">
        <v>12.3</v>
      </c>
      <c r="L21" s="6" t="n">
        <v>12.6</v>
      </c>
      <c r="M21" s="6" t="n">
        <v>12.8</v>
      </c>
      <c r="N21" s="6" t="n">
        <v>13</v>
      </c>
      <c r="O21" s="6" t="n">
        <v>12.8</v>
      </c>
      <c r="P21" s="6" t="n">
        <v>12.9</v>
      </c>
      <c r="Q21" s="6" t="n">
        <v>13.1</v>
      </c>
    </row>
    <row r="22" customFormat="false" ht="12.75" hidden="false" customHeight="false" outlineLevel="0" collapsed="false">
      <c r="A22" s="0" t="s">
        <v>7</v>
      </c>
      <c r="B22" s="5" t="n">
        <v>0.2598</v>
      </c>
      <c r="C22" s="6" t="n">
        <v>14.5</v>
      </c>
      <c r="D22" s="6" t="n">
        <v>17</v>
      </c>
      <c r="E22" s="6" t="n">
        <v>15</v>
      </c>
      <c r="F22" s="6" t="n">
        <v>15.1</v>
      </c>
      <c r="G22" s="6" t="n">
        <v>15.3</v>
      </c>
      <c r="H22" s="6" t="n">
        <v>11.9</v>
      </c>
      <c r="I22" s="6" t="n">
        <v>12.1</v>
      </c>
      <c r="J22" s="6" t="n">
        <v>12.4</v>
      </c>
      <c r="K22" s="6" t="n">
        <v>12.7</v>
      </c>
      <c r="L22" s="6" t="n">
        <v>13</v>
      </c>
      <c r="M22" s="6" t="n">
        <v>13.2</v>
      </c>
      <c r="N22" s="6" t="n">
        <v>13.5</v>
      </c>
      <c r="O22" s="6" t="n">
        <v>13.3</v>
      </c>
      <c r="P22" s="6" t="n">
        <v>13.4</v>
      </c>
      <c r="Q22" s="6" t="n">
        <v>13.6</v>
      </c>
    </row>
    <row r="23" customFormat="false" ht="12.75" hidden="false" customHeight="false" outlineLevel="0" collapsed="false">
      <c r="A23" s="0" t="s">
        <v>8</v>
      </c>
      <c r="B23" s="5" t="n">
        <v>0.2631</v>
      </c>
      <c r="C23" s="6" t="n">
        <v>14.5</v>
      </c>
      <c r="D23" s="6" t="n">
        <v>17.1</v>
      </c>
      <c r="E23" s="6" t="n">
        <v>15.1</v>
      </c>
      <c r="F23" s="6" t="n">
        <v>15.2</v>
      </c>
      <c r="G23" s="6" t="n">
        <v>15.5</v>
      </c>
      <c r="H23" s="6" t="n">
        <v>12.3</v>
      </c>
      <c r="I23" s="6" t="n">
        <v>12.6</v>
      </c>
      <c r="J23" s="6" t="n">
        <v>12.8</v>
      </c>
      <c r="K23" s="6" t="n">
        <v>13.1</v>
      </c>
      <c r="L23" s="6" t="n">
        <v>13.4</v>
      </c>
      <c r="M23" s="6" t="n">
        <v>13.6</v>
      </c>
      <c r="N23" s="6" t="n">
        <v>13.9</v>
      </c>
      <c r="O23" s="6" t="n">
        <v>13.7</v>
      </c>
      <c r="P23" s="6" t="n">
        <v>13.9</v>
      </c>
      <c r="Q23" s="6" t="n">
        <v>14.1</v>
      </c>
    </row>
    <row r="25" customFormat="false" ht="12.75" hidden="false" customHeight="false" outlineLevel="0" collapsed="false">
      <c r="A25" s="3" t="s">
        <v>13</v>
      </c>
      <c r="B25" s="4" t="s">
        <v>11</v>
      </c>
      <c r="C25" s="2" t="n">
        <v>1</v>
      </c>
      <c r="D25" s="2" t="n">
        <v>2</v>
      </c>
      <c r="E25" s="2" t="n">
        <v>3</v>
      </c>
      <c r="F25" s="2" t="n">
        <v>4</v>
      </c>
      <c r="G25" s="2" t="n">
        <v>5</v>
      </c>
      <c r="H25" s="2" t="n">
        <v>6</v>
      </c>
      <c r="I25" s="2" t="n">
        <v>7</v>
      </c>
      <c r="J25" s="2" t="n">
        <v>8</v>
      </c>
      <c r="K25" s="2" t="n">
        <v>9</v>
      </c>
      <c r="L25" s="2" t="n">
        <v>10</v>
      </c>
      <c r="M25" s="2" t="n">
        <v>11</v>
      </c>
      <c r="N25" s="2" t="n">
        <v>12</v>
      </c>
      <c r="O25" s="2" t="n">
        <v>13</v>
      </c>
      <c r="P25" s="2" t="n">
        <v>14</v>
      </c>
      <c r="Q25" s="2" t="n">
        <v>15</v>
      </c>
    </row>
    <row r="26" customFormat="false" ht="12.75" hidden="false" customHeight="false" outlineLevel="0" collapsed="false">
      <c r="A26" s="0" t="s">
        <v>5</v>
      </c>
      <c r="B26" s="7" t="n">
        <f aca="false">NPV(0.075,C26:Q26)</f>
        <v>43.8457235777816</v>
      </c>
      <c r="C26" s="6" t="n">
        <v>9.6</v>
      </c>
      <c r="D26" s="6" t="n">
        <v>7.4</v>
      </c>
      <c r="E26" s="6" t="n">
        <v>5.6</v>
      </c>
      <c r="F26" s="6" t="n">
        <v>5.4</v>
      </c>
      <c r="G26" s="6" t="n">
        <v>5.2</v>
      </c>
      <c r="H26" s="6" t="n">
        <v>3</v>
      </c>
      <c r="I26" s="6" t="n">
        <v>3</v>
      </c>
      <c r="J26" s="6" t="n">
        <v>3.2</v>
      </c>
      <c r="K26" s="6" t="n">
        <v>3.3</v>
      </c>
      <c r="L26" s="6" t="n">
        <v>3.5</v>
      </c>
      <c r="M26" s="6" t="n">
        <v>3.7</v>
      </c>
      <c r="N26" s="6" t="n">
        <v>3.8</v>
      </c>
      <c r="O26" s="6" t="n">
        <v>3.7</v>
      </c>
      <c r="P26" s="6" t="n">
        <v>3.7</v>
      </c>
      <c r="Q26" s="6" t="n">
        <v>3.9</v>
      </c>
    </row>
    <row r="27" customFormat="false" ht="12.75" hidden="false" customHeight="false" outlineLevel="0" collapsed="false">
      <c r="A27" s="0" t="s">
        <v>6</v>
      </c>
      <c r="B27" s="7" t="n">
        <f aca="false">NPV(0.075,C27:Q27)</f>
        <v>77.9577570363524</v>
      </c>
      <c r="C27" s="6" t="n">
        <v>13.5</v>
      </c>
      <c r="D27" s="6" t="n">
        <v>11.3</v>
      </c>
      <c r="E27" s="6" t="n">
        <v>9.5</v>
      </c>
      <c r="F27" s="6" t="n">
        <v>9.2</v>
      </c>
      <c r="G27" s="6" t="n">
        <v>9.1</v>
      </c>
      <c r="H27" s="6" t="n">
        <v>6.8</v>
      </c>
      <c r="I27" s="6" t="n">
        <v>6.9</v>
      </c>
      <c r="J27" s="6" t="n">
        <v>7</v>
      </c>
      <c r="K27" s="6" t="n">
        <v>7.2</v>
      </c>
      <c r="L27" s="6" t="n">
        <v>7.4</v>
      </c>
      <c r="M27" s="6" t="n">
        <v>7.5</v>
      </c>
      <c r="N27" s="6" t="n">
        <v>7.7</v>
      </c>
      <c r="O27" s="6" t="n">
        <v>7.5</v>
      </c>
      <c r="P27" s="6" t="n">
        <v>7.6</v>
      </c>
      <c r="Q27" s="6" t="n">
        <v>7.7</v>
      </c>
    </row>
    <row r="28" customFormat="false" ht="12.75" hidden="false" customHeight="false" outlineLevel="0" collapsed="false">
      <c r="A28" s="0" t="s">
        <v>7</v>
      </c>
      <c r="B28" s="7" t="n">
        <f aca="false">NPV(0.075,C28:Q28)</f>
        <v>80.0256980798011</v>
      </c>
      <c r="C28" s="6" t="n">
        <v>13.5</v>
      </c>
      <c r="D28" s="6" t="n">
        <v>11.4</v>
      </c>
      <c r="E28" s="6" t="n">
        <v>9.8</v>
      </c>
      <c r="F28" s="6" t="n">
        <v>9.6</v>
      </c>
      <c r="G28" s="6" t="n">
        <v>9.4</v>
      </c>
      <c r="H28" s="6" t="n">
        <v>7.1</v>
      </c>
      <c r="I28" s="6" t="n">
        <v>7.1</v>
      </c>
      <c r="J28" s="6" t="n">
        <v>7.3</v>
      </c>
      <c r="K28" s="6" t="n">
        <v>7.4</v>
      </c>
      <c r="L28" s="6" t="n">
        <v>7.6</v>
      </c>
      <c r="M28" s="6" t="n">
        <v>7.8</v>
      </c>
      <c r="N28" s="6" t="n">
        <v>7.9</v>
      </c>
      <c r="O28" s="6" t="n">
        <v>7.8</v>
      </c>
      <c r="P28" s="6" t="n">
        <v>7.9</v>
      </c>
      <c r="Q28" s="6" t="n">
        <v>8</v>
      </c>
    </row>
    <row r="29" customFormat="false" ht="12.75" hidden="false" customHeight="false" outlineLevel="0" collapsed="false">
      <c r="A29" s="0" t="s">
        <v>8</v>
      </c>
      <c r="B29" s="7" t="n">
        <f aca="false">NPV(0.075,C29:Q29)</f>
        <v>82.5779400773016</v>
      </c>
      <c r="C29" s="6" t="n">
        <v>14.5</v>
      </c>
      <c r="D29" s="6" t="n">
        <v>11.5</v>
      </c>
      <c r="E29" s="6" t="n">
        <v>9.9</v>
      </c>
      <c r="F29" s="6" t="n">
        <v>9.6</v>
      </c>
      <c r="G29" s="6" t="n">
        <v>9.5</v>
      </c>
      <c r="H29" s="6" t="n">
        <v>7.4</v>
      </c>
      <c r="I29" s="6" t="n">
        <v>7.4</v>
      </c>
      <c r="J29" s="6" t="n">
        <v>7.5</v>
      </c>
      <c r="K29" s="6" t="n">
        <v>7.8</v>
      </c>
      <c r="L29" s="6" t="n">
        <v>7.9</v>
      </c>
      <c r="M29" s="6" t="n">
        <v>8</v>
      </c>
      <c r="N29" s="6" t="n">
        <v>8.2</v>
      </c>
      <c r="O29" s="6" t="n">
        <v>8.1</v>
      </c>
      <c r="P29" s="6" t="n">
        <v>8.2</v>
      </c>
      <c r="Q29" s="6" t="n">
        <v>8.3</v>
      </c>
    </row>
    <row r="30" customFormat="false" ht="12.75" hidden="false" customHeight="false" outlineLevel="0" collapsed="false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customFormat="false" ht="12.75" hidden="false" customHeight="false" outlineLevel="0" collapsed="false">
      <c r="A31" s="8" t="s">
        <v>14</v>
      </c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customFormat="false" ht="12.75" hidden="false" customHeight="false" outlineLevel="0" collapsed="false">
      <c r="A32" s="9" t="s">
        <v>3</v>
      </c>
      <c r="B32" s="11" t="n">
        <v>0.0428</v>
      </c>
      <c r="C32" s="10" t="n">
        <v>9.37</v>
      </c>
      <c r="D32" s="10" t="n">
        <v>8.18</v>
      </c>
      <c r="E32" s="10" t="n">
        <v>6.9</v>
      </c>
      <c r="F32" s="10" t="n">
        <v>6.88</v>
      </c>
      <c r="G32" s="10" t="n">
        <v>6.85</v>
      </c>
      <c r="H32" s="10" t="n">
        <v>8.04</v>
      </c>
      <c r="I32" s="10" t="n">
        <v>7.99</v>
      </c>
      <c r="J32" s="10" t="n">
        <v>7.97</v>
      </c>
      <c r="K32" s="10" t="n">
        <v>7.95</v>
      </c>
      <c r="L32" s="10" t="n">
        <v>7.96</v>
      </c>
      <c r="M32" s="10" t="n">
        <v>7.9</v>
      </c>
      <c r="N32" s="10" t="n">
        <v>7.88</v>
      </c>
      <c r="O32" s="10" t="n">
        <v>7.34</v>
      </c>
      <c r="P32" s="10" t="n">
        <v>7.17</v>
      </c>
      <c r="Q32" s="10" t="n">
        <v>7.12</v>
      </c>
    </row>
    <row r="33" customFormat="false" ht="12.75" hidden="false" customHeight="false" outlineLevel="0" collapsed="false">
      <c r="A33" s="9" t="s">
        <v>10</v>
      </c>
      <c r="B33" s="12" t="n">
        <f aca="false">NPV(0.075,C33:Q33)</f>
        <v>76.6515313745511</v>
      </c>
      <c r="C33" s="10" t="n">
        <v>10.69</v>
      </c>
      <c r="D33" s="10" t="n">
        <v>9.79</v>
      </c>
      <c r="E33" s="10" t="n">
        <v>8.66</v>
      </c>
      <c r="F33" s="10" t="n">
        <v>8.33</v>
      </c>
      <c r="G33" s="10" t="n">
        <v>8.03</v>
      </c>
      <c r="H33" s="10" t="n">
        <v>8.5</v>
      </c>
      <c r="I33" s="10" t="n">
        <v>8.35</v>
      </c>
      <c r="J33" s="10" t="n">
        <v>8.34</v>
      </c>
      <c r="K33" s="10" t="n">
        <v>8.33</v>
      </c>
      <c r="L33" s="10" t="n">
        <v>8.33</v>
      </c>
      <c r="M33" s="10" t="n">
        <v>8.3</v>
      </c>
      <c r="N33" s="10" t="n">
        <v>8.29</v>
      </c>
      <c r="O33" s="10" t="n">
        <v>7.96</v>
      </c>
      <c r="P33" s="10" t="n">
        <v>7.85</v>
      </c>
      <c r="Q33" s="10" t="n">
        <v>7.82</v>
      </c>
    </row>
    <row r="34" customFormat="false" ht="12.75" hidden="false" customHeight="false" outlineLevel="0" collapsed="false">
      <c r="A34" s="9" t="s">
        <v>12</v>
      </c>
      <c r="B34" s="11" t="n">
        <v>0.0377</v>
      </c>
      <c r="C34" s="10" t="n">
        <v>6.67</v>
      </c>
      <c r="D34" s="10" t="n">
        <v>4.18</v>
      </c>
      <c r="E34" s="10" t="n">
        <v>3.18</v>
      </c>
      <c r="F34" s="10" t="n">
        <v>3.45</v>
      </c>
      <c r="G34" s="10" t="n">
        <v>3.7</v>
      </c>
      <c r="H34" s="10" t="n">
        <v>5.18</v>
      </c>
      <c r="I34" s="10" t="n">
        <v>5.42</v>
      </c>
      <c r="J34" s="10" t="n">
        <v>5.68</v>
      </c>
      <c r="K34" s="10" t="n">
        <v>5.94</v>
      </c>
      <c r="L34" s="10" t="n">
        <v>6.24</v>
      </c>
      <c r="M34" s="10" t="n">
        <v>6.47</v>
      </c>
      <c r="N34" s="10" t="n">
        <v>6.73</v>
      </c>
      <c r="O34" s="10" t="n">
        <v>6.48</v>
      </c>
      <c r="P34" s="10" t="n">
        <v>6.59</v>
      </c>
      <c r="Q34" s="10" t="n">
        <v>6.82</v>
      </c>
    </row>
    <row r="35" customFormat="false" ht="12.75" hidden="false" customHeight="false" outlineLevel="0" collapsed="false">
      <c r="A35" s="9" t="s">
        <v>13</v>
      </c>
      <c r="B35" s="12" t="n">
        <f aca="false">NPV(0.075,C35:Q35)</f>
        <v>28.8966063921461</v>
      </c>
      <c r="C35" s="10" t="n">
        <v>4.29</v>
      </c>
      <c r="D35" s="10" t="n">
        <v>3.57</v>
      </c>
      <c r="E35" s="10" t="n">
        <v>2.61</v>
      </c>
      <c r="F35" s="10" t="n">
        <v>2.46</v>
      </c>
      <c r="G35" s="10" t="n">
        <v>2.33</v>
      </c>
      <c r="H35" s="10" t="n">
        <v>2.97</v>
      </c>
      <c r="I35" s="10" t="n">
        <v>3</v>
      </c>
      <c r="J35" s="10" t="n">
        <v>3.16</v>
      </c>
      <c r="K35" s="10" t="n">
        <v>3.32</v>
      </c>
      <c r="L35" s="10" t="n">
        <v>3.5</v>
      </c>
      <c r="M35" s="10" t="n">
        <v>3.64</v>
      </c>
      <c r="N35" s="10" t="n">
        <v>3.8</v>
      </c>
      <c r="O35" s="10" t="n">
        <v>3.65</v>
      </c>
      <c r="P35" s="10" t="n">
        <v>3.71</v>
      </c>
      <c r="Q35" s="10" t="n">
        <v>3.86</v>
      </c>
    </row>
    <row r="36" customFormat="false" ht="12.75" hidden="false" customHeight="false" outlineLevel="0" collapsed="false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customFormat="false" ht="12.75" hidden="false" customHeight="false" outlineLevel="0" collapsed="false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customFormat="false" ht="12.75" hidden="false" customHeight="false" outlineLevel="0" collapsed="false">
      <c r="A38" s="0" t="s">
        <v>15</v>
      </c>
      <c r="B38" s="13" t="n">
        <f aca="false">94.29-B33</f>
        <v>17.6384686254489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customFormat="false" ht="12.75" hidden="false" customHeight="false" outlineLevel="0" collapsed="false">
      <c r="A39" s="0" t="s">
        <v>16</v>
      </c>
      <c r="B39" s="14" t="n">
        <v>15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customFormat="false" ht="12.75" hidden="false" customHeight="false" outlineLevel="0" collapsed="false">
      <c r="A40" s="0" t="s">
        <v>17</v>
      </c>
      <c r="B40" s="15" t="n">
        <v>0.365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customFormat="false" ht="12.75" hidden="false" customHeight="false" outlineLevel="0" collapsed="false">
      <c r="A41" s="0" t="s">
        <v>18</v>
      </c>
      <c r="B41" s="14" t="n">
        <v>15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customFormat="false" ht="12.75" hidden="false" customHeight="false" outlineLevel="0" collapsed="false">
      <c r="A42" s="0" t="s">
        <v>11</v>
      </c>
      <c r="B42" s="16" t="n">
        <f aca="false">+B39*B40*B41*365*B79/1000</f>
        <v>17.6398954204877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customFormat="false" ht="12.75" hidden="false" customHeight="false" outlineLevel="0" collapsed="false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customFormat="false" ht="12.75" hidden="false" customHeight="false" outlineLevel="0" collapsed="false">
      <c r="A44" s="3" t="s">
        <v>19</v>
      </c>
    </row>
    <row r="45" customFormat="false" ht="12.75" hidden="false" customHeight="false" outlineLevel="0" collapsed="false">
      <c r="A45" s="17" t="s">
        <v>20</v>
      </c>
    </row>
    <row r="46" customFormat="false" ht="12.75" hidden="false" customHeight="false" outlineLevel="0" collapsed="false">
      <c r="A46" s="17" t="s">
        <v>21</v>
      </c>
    </row>
    <row r="47" customFormat="false" ht="12.75" hidden="false" customHeight="false" outlineLevel="0" collapsed="false">
      <c r="A47" s="17" t="s">
        <v>22</v>
      </c>
    </row>
    <row r="48" customFormat="false" ht="12.75" hidden="false" customHeight="false" outlineLevel="0" collapsed="false">
      <c r="A48" s="17" t="s">
        <v>23</v>
      </c>
    </row>
    <row r="49" customFormat="false" ht="12.75" hidden="false" customHeight="false" outlineLevel="0" collapsed="false">
      <c r="A49" s="17" t="s">
        <v>24</v>
      </c>
    </row>
    <row r="50" customFormat="false" ht="12.75" hidden="false" customHeight="false" outlineLevel="0" collapsed="false">
      <c r="A50" s="17" t="s">
        <v>25</v>
      </c>
    </row>
    <row r="51" customFormat="false" ht="12.75" hidden="false" customHeight="false" outlineLevel="0" collapsed="false">
      <c r="A51" s="17" t="s">
        <v>26</v>
      </c>
    </row>
    <row r="52" customFormat="false" ht="12.75" hidden="false" customHeight="false" outlineLevel="0" collapsed="false">
      <c r="A52" s="18" t="s">
        <v>27</v>
      </c>
    </row>
    <row r="53" customFormat="false" ht="12.75" hidden="false" customHeight="false" outlineLevel="0" collapsed="false">
      <c r="A53" s="18" t="s">
        <v>28</v>
      </c>
    </row>
    <row r="54" customFormat="false" ht="12.75" hidden="false" customHeight="false" outlineLevel="0" collapsed="false">
      <c r="A54" s="18" t="s">
        <v>29</v>
      </c>
    </row>
    <row r="64" customFormat="false" ht="12.75" hidden="false" customHeight="false" outlineLevel="0" collapsed="false">
      <c r="B64" s="14"/>
    </row>
    <row r="65" customFormat="false" ht="12.75" hidden="false" customHeight="false" outlineLevel="0" collapsed="false">
      <c r="B65" s="14"/>
    </row>
    <row r="66" customFormat="false" ht="12.75" hidden="false" customHeight="false" outlineLevel="0" collapsed="false">
      <c r="B66" s="14"/>
    </row>
    <row r="67" customFormat="false" ht="12.75" hidden="false" customHeight="false" outlineLevel="0" collapsed="false">
      <c r="B67" s="14"/>
    </row>
    <row r="68" customFormat="false" ht="12.75" hidden="false" customHeight="false" outlineLevel="0" collapsed="false">
      <c r="B68" s="14"/>
    </row>
    <row r="69" customFormat="false" ht="12.75" hidden="false" customHeight="false" outlineLevel="0" collapsed="false">
      <c r="B69" s="14"/>
    </row>
    <row r="70" customFormat="false" ht="12.75" hidden="false" customHeight="false" outlineLevel="0" collapsed="false">
      <c r="B70" s="14"/>
    </row>
    <row r="71" customFormat="false" ht="12.75" hidden="false" customHeight="false" outlineLevel="0" collapsed="false">
      <c r="B71" s="14"/>
    </row>
    <row r="72" customFormat="false" ht="12.75" hidden="false" customHeight="false" outlineLevel="0" collapsed="false">
      <c r="B72" s="14"/>
    </row>
    <row r="73" customFormat="false" ht="12.75" hidden="false" customHeight="false" outlineLevel="0" collapsed="false">
      <c r="B73" s="14"/>
    </row>
    <row r="74" customFormat="false" ht="12.75" hidden="false" customHeight="false" outlineLevel="0" collapsed="false">
      <c r="B74" s="14"/>
    </row>
    <row r="75" customFormat="false" ht="12.75" hidden="false" customHeight="false" outlineLevel="0" collapsed="false">
      <c r="B75" s="14"/>
    </row>
    <row r="76" customFormat="false" ht="12.75" hidden="false" customHeight="false" outlineLevel="0" collapsed="false">
      <c r="B76" s="14"/>
    </row>
    <row r="77" customFormat="false" ht="12.75" hidden="false" customHeight="false" outlineLevel="0" collapsed="false">
      <c r="B77" s="14"/>
    </row>
    <row r="78" customFormat="false" ht="12.75" hidden="false" customHeight="false" outlineLevel="0" collapsed="false">
      <c r="B78" s="14"/>
    </row>
    <row r="79" customFormat="false" ht="12.75" hidden="false" customHeight="false" outlineLevel="0" collapsed="false">
      <c r="A79" s="19" t="s">
        <v>30</v>
      </c>
      <c r="B79" s="20" t="n">
        <f aca="false">LOOKUP(B41,B83:B97,C83:C97)</f>
        <v>0.588474649669113</v>
      </c>
      <c r="C79" s="20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</row>
    <row r="80" customFormat="false" ht="12.75" hidden="false" customHeight="false" outlineLevel="0" collapsed="false">
      <c r="A80" s="19"/>
      <c r="B80" s="21"/>
      <c r="C80" s="21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</row>
    <row r="81" customFormat="false" ht="12.75" hidden="false" customHeight="false" outlineLevel="0" collapsed="false">
      <c r="A81" s="19"/>
      <c r="B81" s="21"/>
      <c r="C81" s="21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customFormat="false" ht="12.75" hidden="false" customHeight="false" outlineLevel="0" collapsed="false">
      <c r="A82" s="19"/>
      <c r="B82" s="21"/>
      <c r="C82" s="21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customFormat="false" ht="12.75" hidden="false" customHeight="false" outlineLevel="0" collapsed="false">
      <c r="A83" s="19"/>
      <c r="B83" s="22" t="n">
        <v>1</v>
      </c>
      <c r="C83" s="23" t="n">
        <f aca="false">+C103</f>
        <v>0.930232558139535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customFormat="false" ht="12.75" hidden="false" customHeight="false" outlineLevel="0" collapsed="false">
      <c r="A84" s="19"/>
      <c r="B84" s="22" t="n">
        <v>2</v>
      </c>
      <c r="C84" s="23" t="n">
        <f aca="false">AVERAGE(C103:D103)</f>
        <v>0.897782585181179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customFormat="false" ht="12.75" hidden="false" customHeight="false" outlineLevel="0" collapsed="false">
      <c r="A85" s="19"/>
      <c r="B85" s="22" t="n">
        <v>3</v>
      </c>
      <c r="C85" s="23" t="n">
        <f aca="false">AVERAGE(C103:E103)</f>
        <v>0.866841913290654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customFormat="false" ht="12.75" hidden="false" customHeight="false" outlineLevel="0" collapsed="false">
      <c r="A86" s="19"/>
      <c r="B86" s="22" t="n">
        <v>4</v>
      </c>
      <c r="C86" s="23" t="n">
        <f aca="false">AVERAGE(C103:F103)</f>
        <v>0.837331567412084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customFormat="false" ht="12.75" hidden="false" customHeight="false" outlineLevel="0" collapsed="false">
      <c r="A87" s="19"/>
      <c r="B87" s="22" t="n">
        <v>5</v>
      </c>
      <c r="C87" s="23" t="n">
        <f aca="false">AVERAGE(C103:G103)</f>
        <v>0.80917698039969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customFormat="false" ht="12.75" hidden="false" customHeight="false" outlineLevel="0" collapsed="false">
      <c r="A88" s="19"/>
      <c r="B88" s="22" t="n">
        <v>6</v>
      </c>
      <c r="C88" s="23" t="n">
        <f aca="false">AVERAGE(C103:H103)</f>
        <v>0.782307736743946</v>
      </c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customFormat="false" ht="12.75" hidden="false" customHeight="false" outlineLevel="0" collapsed="false">
      <c r="A89" s="19"/>
      <c r="B89" s="22" t="n">
        <v>7</v>
      </c>
      <c r="C89" s="23" t="n">
        <f aca="false">AVERAGE(C103:I103)</f>
        <v>0.75665733162308</v>
      </c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customFormat="false" ht="12.75" hidden="false" customHeight="false" outlineLevel="0" collapsed="false">
      <c r="A90" s="19"/>
      <c r="B90" s="22" t="n">
        <v>8</v>
      </c>
      <c r="C90" s="23" t="n">
        <f aca="false">AVERAGE(C103:J103)</f>
        <v>0.732162944344368</v>
      </c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</row>
    <row r="91" customFormat="false" ht="12.75" hidden="false" customHeight="false" outlineLevel="0" collapsed="false">
      <c r="A91" s="19"/>
      <c r="B91" s="22" t="n">
        <v>9</v>
      </c>
      <c r="C91" s="23" t="n">
        <f aca="false">AVERAGE(C103:K103)</f>
        <v>0.708765225297668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customFormat="false" ht="12.75" hidden="false" customHeight="false" outlineLevel="0" collapsed="false">
      <c r="A92" s="19"/>
      <c r="B92" s="22" t="n">
        <v>10</v>
      </c>
      <c r="C92" s="23" t="n">
        <f aca="false">AVERAGE(C103:L103)</f>
        <v>0.686408095598048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customFormat="false" ht="12.75" hidden="false" customHeight="false" outlineLevel="0" collapsed="false">
      <c r="A93" s="19"/>
      <c r="B93" s="22" t="n">
        <v>11</v>
      </c>
      <c r="C93" s="23" t="n">
        <f aca="false">AVERAGE(C103:M103)</f>
        <v>0.665038558645284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customFormat="false" ht="12.75" hidden="false" customHeight="false" outlineLevel="0" collapsed="false">
      <c r="A94" s="19"/>
      <c r="B94" s="22" t="n">
        <v>12</v>
      </c>
      <c r="C94" s="23" t="n">
        <f aca="false">AVERAGE(C103:N103)</f>
        <v>0.644606522875823</v>
      </c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customFormat="false" ht="12.75" hidden="false" customHeight="false" outlineLevel="0" collapsed="false">
      <c r="A95" s="19"/>
      <c r="B95" s="22" t="n">
        <v>13</v>
      </c>
      <c r="C95" s="23" t="n">
        <f aca="false">AVERAGE(C103:O103)</f>
        <v>0.625064635027541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customFormat="false" ht="12.75" hidden="false" customHeight="false" outlineLevel="0" collapsed="false">
      <c r="A96" s="19"/>
      <c r="B96" s="22" t="n">
        <v>14</v>
      </c>
      <c r="C96" s="23" t="n">
        <f aca="false">AVERAGE(C103:P103)</f>
        <v>0.606368123279603</v>
      </c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customFormat="false" ht="12.75" hidden="false" customHeight="false" outlineLevel="0" collapsed="false">
      <c r="A97" s="19"/>
      <c r="B97" s="22" t="n">
        <v>15</v>
      </c>
      <c r="C97" s="23" t="n">
        <f aca="false">AVERAGE(C103:Q103)</f>
        <v>0.588474649669113</v>
      </c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customFormat="false" ht="12.75" hidden="false" customHeight="false" outlineLevel="0" collapsed="false">
      <c r="A98" s="19"/>
      <c r="B98" s="24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</row>
    <row r="99" customFormat="false" ht="12.75" hidden="false" customHeight="false" outlineLevel="0" collapsed="false">
      <c r="A99" s="19"/>
      <c r="B99" s="25" t="n">
        <v>0</v>
      </c>
      <c r="C99" s="25" t="n">
        <v>1</v>
      </c>
      <c r="D99" s="25" t="n">
        <v>2</v>
      </c>
      <c r="E99" s="25" t="n">
        <v>3</v>
      </c>
      <c r="F99" s="25" t="n">
        <v>4</v>
      </c>
      <c r="G99" s="25" t="n">
        <v>5</v>
      </c>
      <c r="H99" s="25" t="n">
        <v>6</v>
      </c>
      <c r="I99" s="25" t="n">
        <v>7</v>
      </c>
      <c r="J99" s="25" t="n">
        <v>8</v>
      </c>
      <c r="K99" s="25" t="n">
        <v>9</v>
      </c>
      <c r="L99" s="25" t="n">
        <v>10</v>
      </c>
      <c r="M99" s="25" t="n">
        <v>11</v>
      </c>
      <c r="N99" s="25" t="n">
        <v>12</v>
      </c>
      <c r="O99" s="25" t="n">
        <v>13</v>
      </c>
      <c r="P99" s="25" t="n">
        <v>14</v>
      </c>
      <c r="Q99" s="25" t="n">
        <v>15</v>
      </c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</row>
    <row r="100" customFormat="false" ht="12.75" hidden="false" customHeight="false" outlineLevel="0" collapsed="false">
      <c r="A100" s="19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7"/>
      <c r="N100" s="27"/>
      <c r="O100" s="27"/>
      <c r="P100" s="27"/>
      <c r="Q100" s="27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</row>
    <row r="101" customFormat="false" ht="12.75" hidden="false" customHeight="false" outlineLevel="0" collapsed="false">
      <c r="A101" s="19" t="s">
        <v>31</v>
      </c>
      <c r="B101" s="28" t="n">
        <v>0.075</v>
      </c>
      <c r="C101" s="28" t="n">
        <f aca="false">+B101</f>
        <v>0.075</v>
      </c>
      <c r="D101" s="28" t="n">
        <f aca="false">+C101</f>
        <v>0.075</v>
      </c>
      <c r="E101" s="28" t="n">
        <f aca="false">+D101</f>
        <v>0.075</v>
      </c>
      <c r="F101" s="28" t="n">
        <f aca="false">+E101</f>
        <v>0.075</v>
      </c>
      <c r="G101" s="28" t="n">
        <f aca="false">+F101</f>
        <v>0.075</v>
      </c>
      <c r="H101" s="28" t="n">
        <f aca="false">+G101</f>
        <v>0.075</v>
      </c>
      <c r="I101" s="28" t="n">
        <f aca="false">+H101</f>
        <v>0.075</v>
      </c>
      <c r="J101" s="28" t="n">
        <f aca="false">+I101</f>
        <v>0.075</v>
      </c>
      <c r="K101" s="28" t="n">
        <f aca="false">+J101</f>
        <v>0.075</v>
      </c>
      <c r="L101" s="28" t="n">
        <f aca="false">+K101</f>
        <v>0.075</v>
      </c>
      <c r="M101" s="28" t="n">
        <f aca="false">+L101</f>
        <v>0.075</v>
      </c>
      <c r="N101" s="28" t="n">
        <f aca="false">+M101</f>
        <v>0.075</v>
      </c>
      <c r="O101" s="28" t="n">
        <f aca="false">+N101</f>
        <v>0.075</v>
      </c>
      <c r="P101" s="28" t="n">
        <f aca="false">+O101</f>
        <v>0.075</v>
      </c>
      <c r="Q101" s="28" t="n">
        <f aca="false">+P101</f>
        <v>0.075</v>
      </c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</row>
    <row r="102" customFormat="false" ht="12.75" hidden="false" customHeight="false" outlineLevel="0" collapsed="false">
      <c r="A102" s="19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7"/>
      <c r="N102" s="27"/>
      <c r="O102" s="27"/>
      <c r="P102" s="27"/>
      <c r="Q102" s="27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</row>
    <row r="103" customFormat="false" ht="12.75" hidden="false" customHeight="false" outlineLevel="0" collapsed="false">
      <c r="A103" s="19" t="s">
        <v>32</v>
      </c>
      <c r="B103" s="29" t="n">
        <f aca="false">1/(B101+1)^B99</f>
        <v>1</v>
      </c>
      <c r="C103" s="30" t="n">
        <f aca="false">1/(C101+1)^C99</f>
        <v>0.930232558139535</v>
      </c>
      <c r="D103" s="29" t="n">
        <f aca="false">1/(D101+1)^D99</f>
        <v>0.865332612222823</v>
      </c>
      <c r="E103" s="29" t="n">
        <f aca="false">1/(E101+1)^E99</f>
        <v>0.804960569509603</v>
      </c>
      <c r="F103" s="29" t="n">
        <f aca="false">1/(F101+1)^F99</f>
        <v>0.748800529776375</v>
      </c>
      <c r="G103" s="29" t="n">
        <f aca="false">1/(G101+1)^G99</f>
        <v>0.696558632350116</v>
      </c>
      <c r="H103" s="29" t="n">
        <f aca="false">1/(H101+1)^H99</f>
        <v>0.647961518465224</v>
      </c>
      <c r="I103" s="29" t="n">
        <f aca="false">1/(I101+1)^I99</f>
        <v>0.602754900897883</v>
      </c>
      <c r="J103" s="29" t="n">
        <f aca="false">1/(J101+1)^J99</f>
        <v>0.56070223339338</v>
      </c>
      <c r="K103" s="29" t="n">
        <f aca="false">1/(K101+1)^K99</f>
        <v>0.521583472924074</v>
      </c>
      <c r="L103" s="29" t="n">
        <f aca="false">1/(L101+1)^L99</f>
        <v>0.485193928301464</v>
      </c>
      <c r="M103" s="29" t="n">
        <f aca="false">1/(M101+1)^M99</f>
        <v>0.451343189117641</v>
      </c>
      <c r="N103" s="29" t="n">
        <f aca="false">1/(N101+1)^N99</f>
        <v>0.419854129411759</v>
      </c>
      <c r="O103" s="29" t="n">
        <f aca="false">1/(O101+1)^O99</f>
        <v>0.390561980848148</v>
      </c>
      <c r="P103" s="29" t="n">
        <f aca="false">1/(P101+1)^P99</f>
        <v>0.363313470556417</v>
      </c>
      <c r="Q103" s="29" t="n">
        <f aca="false">1/(Q101+1)^Q99</f>
        <v>0.337966019122248</v>
      </c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</row>
    <row r="104" customFormat="false" ht="12.75" hidden="false" customHeight="false" outlineLevel="0" collapsed="false">
      <c r="A104" s="19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</row>
    <row r="105" customFormat="false" ht="12.75" hidden="false" customHeight="false" outlineLevel="0" collapsed="false">
      <c r="A105" s="19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</row>
    <row r="106" customFormat="false" ht="12.75" hidden="false" customHeight="false" outlineLevel="0" collapsed="false">
      <c r="A106" s="19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</row>
    <row r="107" customFormat="false" ht="12.75" hidden="false" customHeight="false" outlineLevel="0" collapsed="false">
      <c r="A107" s="19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</row>
    <row r="108" customFormat="false" ht="12.75" hidden="false" customHeight="false" outlineLevel="0" collapsed="false">
      <c r="A108" s="19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</row>
    <row r="109" customFormat="false" ht="12.75" hidden="false" customHeight="false" outlineLevel="0" collapsed="false">
      <c r="A109" s="19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</row>
    <row r="110" customFormat="false" ht="12.75" hidden="false" customHeight="false" outlineLevel="0" collapsed="false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</row>
    <row r="111" customFormat="false" ht="12.75" hidden="false" customHeight="false" outlineLevel="0" collapsed="false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</row>
    <row r="112" customFormat="false" ht="12.75" hidden="false" customHeight="false" outlineLevel="0" collapsed="false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</row>
    <row r="113" customFormat="false" ht="12.75" hidden="false" customHeight="false" outlineLevel="0" collapsed="false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</row>
    <row r="114" customFormat="false" ht="12.75" hidden="false" customHeight="false" outlineLevel="0" collapsed="false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</row>
    <row r="115" customFormat="false" ht="12.75" hidden="false" customHeight="false" outlineLevel="0" collapsed="false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</row>
    <row r="116" customFormat="false" ht="12.75" hidden="false" customHeight="false" outlineLevel="0" collapsed="false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</row>
    <row r="117" customFormat="false" ht="12.75" hidden="false" customHeight="false" outlineLevel="0" collapsed="false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</row>
    <row r="118" customFormat="false" ht="12.75" hidden="false" customHeight="false" outlineLevel="0" collapsed="false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</row>
    <row r="119" customFormat="false" ht="12.75" hidden="false" customHeight="false" outlineLevel="0" collapsed="false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</row>
    <row r="120" customFormat="false" ht="12.75" hidden="false" customHeight="false" outlineLevel="0" collapsed="false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</row>
    <row r="121" customFormat="false" ht="12.75" hidden="false" customHeight="false" outlineLevel="0" collapsed="false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</row>
    <row r="122" customFormat="false" ht="12.75" hidden="false" customHeight="false" outlineLevel="0" collapsed="false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</row>
    <row r="123" customFormat="false" ht="12.75" hidden="false" customHeight="false" outlineLevel="0" collapsed="false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</row>
    <row r="124" customFormat="false" ht="12.75" hidden="false" customHeight="false" outlineLevel="0" collapsed="false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</row>
    <row r="125" customFormat="false" ht="12.75" hidden="false" customHeight="false" outlineLevel="0" collapsed="false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</row>
    <row r="126" customFormat="false" ht="12.75" hidden="false" customHeight="false" outlineLevel="0" collapsed="false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</row>
    <row r="127" customFormat="false" ht="12.75" hidden="false" customHeight="false" outlineLevel="0" collapsed="false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</row>
    <row r="128" customFormat="false" ht="12.75" hidden="false" customHeight="false" outlineLevel="0" collapsed="false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</row>
    <row r="129" customFormat="false" ht="12.75" hidden="false" customHeight="false" outlineLevel="0" collapsed="false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</row>
    <row r="130" customFormat="false" ht="12.75" hidden="false" customHeight="false" outlineLevel="0" collapsed="false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</row>
    <row r="131" customFormat="false" ht="12.75" hidden="false" customHeight="false" outlineLevel="0" collapsed="false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</row>
    <row r="132" customFormat="false" ht="12.75" hidden="false" customHeight="false" outlineLevel="0" collapsed="false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</row>
    <row r="133" customFormat="false" ht="12.75" hidden="false" customHeight="false" outlineLevel="0" collapsed="false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</row>
    <row r="134" customFormat="false" ht="12.75" hidden="false" customHeight="false" outlineLevel="0" collapsed="false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</row>
    <row r="135" customFormat="false" ht="12.75" hidden="false" customHeight="false" outlineLevel="0" collapsed="false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</row>
    <row r="136" customFormat="false" ht="12.75" hidden="false" customHeight="false" outlineLevel="0" collapsed="false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</row>
    <row r="137" customFormat="false" ht="12.75" hidden="false" customHeight="false" outlineLevel="0" collapsed="false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</row>
    <row r="138" customFormat="false" ht="12.75" hidden="false" customHeight="false" outlineLevel="0" collapsed="false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</row>
    <row r="139" customFormat="false" ht="12.75" hidden="false" customHeight="false" outlineLevel="0" collapsed="false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</row>
    <row r="140" customFormat="false" ht="12.75" hidden="false" customHeight="false" outlineLevel="0" collapsed="false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</row>
    <row r="141" customFormat="false" ht="12.75" hidden="false" customHeight="false" outlineLevel="0" collapsed="false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</row>
    <row r="142" customFormat="false" ht="12.75" hidden="false" customHeight="false" outlineLevel="0" collapsed="false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</row>
    <row r="143" customFormat="false" ht="12.75" hidden="false" customHeight="false" outlineLevel="0" collapsed="false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</row>
    <row r="144" customFormat="false" ht="12.75" hidden="false" customHeight="false" outlineLevel="0" collapsed="false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</row>
    <row r="145" customFormat="false" ht="12.75" hidden="false" customHeight="false" outlineLevel="0" collapsed="false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</row>
    <row r="146" customFormat="false" ht="12.75" hidden="false" customHeight="false" outlineLevel="0" collapsed="false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</row>
    <row r="147" customFormat="false" ht="12.75" hidden="false" customHeight="false" outlineLevel="0" collapsed="false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</row>
    <row r="148" customFormat="false" ht="12.75" hidden="false" customHeight="false" outlineLevel="0" collapsed="false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</row>
    <row r="149" customFormat="false" ht="12.75" hidden="false" customHeight="false" outlineLevel="0" collapsed="false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</row>
    <row r="150" customFormat="false" ht="12.75" hidden="false" customHeight="false" outlineLevel="0" collapsed="false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</row>
    <row r="151" customFormat="false" ht="12.75" hidden="false" customHeight="false" outlineLevel="0" collapsed="false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</row>
    <row r="152" customFormat="false" ht="12.75" hidden="false" customHeight="false" outlineLevel="0" collapsed="false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</row>
    <row r="153" customFormat="false" ht="12.75" hidden="false" customHeight="false" outlineLevel="0" collapsed="false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</row>
    <row r="154" customFormat="false" ht="12.75" hidden="false" customHeight="false" outlineLevel="0" collapsed="false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</row>
    <row r="155" customFormat="false" ht="12.75" hidden="false" customHeight="false" outlineLevel="0" collapsed="false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</row>
    <row r="156" customFormat="false" ht="12.75" hidden="false" customHeight="false" outlineLevel="0" collapsed="false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</row>
    <row r="157" customFormat="false" ht="12.75" hidden="false" customHeight="false" outlineLevel="0" collapsed="false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</row>
    <row r="158" customFormat="false" ht="12.75" hidden="false" customHeight="false" outlineLevel="0" collapsed="false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</row>
    <row r="159" customFormat="false" ht="12.75" hidden="false" customHeight="false" outlineLevel="0" collapsed="false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</row>
    <row r="160" customFormat="false" ht="12.75" hidden="false" customHeight="false" outlineLevel="0" collapsed="false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</row>
    <row r="161" customFormat="false" ht="12.75" hidden="false" customHeight="false" outlineLevel="0" collapsed="false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</row>
    <row r="162" customFormat="false" ht="12.75" hidden="false" customHeight="false" outlineLevel="0" collapsed="false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</row>
    <row r="163" customFormat="false" ht="12.75" hidden="false" customHeight="false" outlineLevel="0" collapsed="false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</row>
    <row r="164" customFormat="false" ht="12.75" hidden="false" customHeight="false" outlineLevel="0" collapsed="false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</row>
    <row r="165" customFormat="false" ht="12.75" hidden="false" customHeight="false" outlineLevel="0" collapsed="false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</row>
    <row r="166" customFormat="false" ht="12.75" hidden="false" customHeight="false" outlineLevel="0" collapsed="false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</row>
    <row r="167" customFormat="false" ht="12.75" hidden="false" customHeight="false" outlineLevel="0" collapsed="false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</row>
    <row r="168" customFormat="false" ht="12.75" hidden="false" customHeight="false" outlineLevel="0" collapsed="false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</row>
    <row r="169" customFormat="false" ht="12.75" hidden="false" customHeight="false" outlineLevel="0" collapsed="false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</row>
    <row r="170" customFormat="false" ht="12.75" hidden="false" customHeight="false" outlineLevel="0" collapsed="false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</row>
    <row r="171" customFormat="false" ht="12.75" hidden="false" customHeight="false" outlineLevel="0" collapsed="false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</row>
    <row r="172" customFormat="false" ht="12.75" hidden="false" customHeight="false" outlineLevel="0" collapsed="false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</row>
    <row r="173" customFormat="false" ht="12.75" hidden="false" customHeight="false" outlineLevel="0" collapsed="false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</row>
    <row r="174" customFormat="false" ht="12.75" hidden="false" customHeight="false" outlineLevel="0" collapsed="false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</row>
    <row r="175" customFormat="false" ht="12.75" hidden="false" customHeight="false" outlineLevel="0" collapsed="false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</row>
    <row r="176" customFormat="false" ht="12.75" hidden="false" customHeight="false" outlineLevel="0" collapsed="false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</row>
    <row r="177" customFormat="false" ht="12.75" hidden="false" customHeight="false" outlineLevel="0" collapsed="false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</row>
    <row r="178" customFormat="false" ht="12.75" hidden="false" customHeight="false" outlineLevel="0" collapsed="false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</row>
    <row r="179" customFormat="false" ht="12.75" hidden="false" customHeight="false" outlineLevel="0" collapsed="false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</row>
    <row r="180" customFormat="false" ht="12.75" hidden="false" customHeight="false" outlineLevel="0" collapsed="false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</row>
    <row r="181" customFormat="false" ht="12.75" hidden="false" customHeight="false" outlineLevel="0" collapsed="false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</row>
    <row r="182" customFormat="false" ht="12.75" hidden="false" customHeight="false" outlineLevel="0" collapsed="false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</row>
    <row r="183" customFormat="false" ht="12.75" hidden="false" customHeight="false" outlineLevel="0" collapsed="false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</row>
    <row r="184" customFormat="false" ht="12.75" hidden="false" customHeight="false" outlineLevel="0" collapsed="false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</row>
    <row r="185" customFormat="false" ht="12.75" hidden="false" customHeight="false" outlineLevel="0" collapsed="false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</row>
    <row r="186" customFormat="false" ht="12.75" hidden="false" customHeight="false" outlineLevel="0" collapsed="false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</row>
    <row r="187" customFormat="false" ht="12.75" hidden="false" customHeight="false" outlineLevel="0" collapsed="false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</row>
    <row r="188" customFormat="false" ht="12.75" hidden="false" customHeight="false" outlineLevel="0" collapsed="false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</row>
    <row r="189" customFormat="false" ht="12.75" hidden="false" customHeight="false" outlineLevel="0" collapsed="false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</row>
    <row r="190" customFormat="false" ht="12.75" hidden="false" customHeight="false" outlineLevel="0" collapsed="false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</row>
    <row r="191" customFormat="false" ht="12.75" hidden="false" customHeight="false" outlineLevel="0" collapsed="false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</row>
    <row r="192" customFormat="false" ht="12.75" hidden="false" customHeight="false" outlineLevel="0" collapsed="false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</row>
    <row r="193" customFormat="false" ht="12.75" hidden="false" customHeight="false" outlineLevel="0" collapsed="false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</row>
    <row r="194" customFormat="false" ht="12.75" hidden="false" customHeight="false" outlineLevel="0" collapsed="false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</row>
    <row r="195" customFormat="false" ht="12.75" hidden="false" customHeight="false" outlineLevel="0" collapsed="false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</row>
    <row r="196" customFormat="false" ht="12.75" hidden="false" customHeight="false" outlineLevel="0" collapsed="false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</row>
    <row r="197" customFormat="false" ht="12.75" hidden="false" customHeight="false" outlineLevel="0" collapsed="false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</row>
    <row r="198" customFormat="false" ht="12.75" hidden="false" customHeight="false" outlineLevel="0" collapsed="false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</row>
    <row r="199" customFormat="false" ht="12.75" hidden="false" customHeight="false" outlineLevel="0" collapsed="false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</row>
    <row r="200" customFormat="false" ht="12.75" hidden="false" customHeight="false" outlineLevel="0" collapsed="false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</row>
    <row r="201" customFormat="false" ht="12.75" hidden="false" customHeight="false" outlineLevel="0" collapsed="false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</row>
    <row r="202" customFormat="false" ht="12.75" hidden="false" customHeight="false" outlineLevel="0" collapsed="false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</row>
    <row r="203" customFormat="false" ht="12.75" hidden="false" customHeight="false" outlineLevel="0" collapsed="false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</row>
    <row r="204" customFormat="false" ht="12.75" hidden="false" customHeight="false" outlineLevel="0" collapsed="false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</row>
    <row r="205" customFormat="false" ht="12.75" hidden="false" customHeight="false" outlineLevel="0" collapsed="false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</row>
    <row r="206" customFormat="false" ht="12.75" hidden="false" customHeight="false" outlineLevel="0" collapsed="false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</row>
    <row r="207" customFormat="false" ht="12.75" hidden="false" customHeight="false" outlineLevel="0" collapsed="false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</row>
    <row r="208" customFormat="false" ht="12.75" hidden="false" customHeight="false" outlineLevel="0" collapsed="false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</row>
    <row r="209" customFormat="false" ht="12.75" hidden="false" customHeight="false" outlineLevel="0" collapsed="false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</row>
    <row r="210" customFormat="false" ht="12.75" hidden="false" customHeight="false" outlineLevel="0" collapsed="false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</row>
    <row r="211" customFormat="false" ht="12.75" hidden="false" customHeight="false" outlineLevel="0" collapsed="false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</row>
    <row r="212" customFormat="false" ht="12.75" hidden="false" customHeight="false" outlineLevel="0" collapsed="false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</row>
    <row r="213" customFormat="false" ht="12.75" hidden="false" customHeight="false" outlineLevel="0" collapsed="false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</row>
    <row r="214" customFormat="false" ht="12.75" hidden="false" customHeight="false" outlineLevel="0" collapsed="false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</row>
    <row r="215" customFormat="false" ht="12.75" hidden="false" customHeight="false" outlineLevel="0" collapsed="false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</row>
    <row r="216" customFormat="false" ht="12.75" hidden="false" customHeight="false" outlineLevel="0" collapsed="false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</row>
    <row r="217" customFormat="false" ht="12.75" hidden="false" customHeight="false" outlineLevel="0" collapsed="false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</row>
    <row r="218" customFormat="false" ht="12.75" hidden="false" customHeight="false" outlineLevel="0" collapsed="false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</row>
    <row r="219" customFormat="false" ht="12.75" hidden="false" customHeight="false" outlineLevel="0" collapsed="false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</row>
    <row r="220" customFormat="false" ht="12.75" hidden="false" customHeight="false" outlineLevel="0" collapsed="false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</row>
    <row r="221" customFormat="false" ht="12.75" hidden="false" customHeight="false" outlineLevel="0" collapsed="false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</row>
    <row r="222" customFormat="false" ht="12.75" hidden="false" customHeight="false" outlineLevel="0" collapsed="false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</row>
    <row r="223" customFormat="false" ht="12.75" hidden="false" customHeight="false" outlineLevel="0" collapsed="false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</row>
    <row r="224" customFormat="false" ht="12.75" hidden="false" customHeight="false" outlineLevel="0" collapsed="false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</row>
    <row r="225" customFormat="false" ht="12.75" hidden="false" customHeight="false" outlineLevel="0" collapsed="false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</row>
    <row r="226" customFormat="false" ht="12.75" hidden="false" customHeight="false" outlineLevel="0" collapsed="false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</row>
    <row r="227" customFormat="false" ht="12.75" hidden="false" customHeight="false" outlineLevel="0" collapsed="false"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</row>
    <row r="228" customFormat="false" ht="12.75" hidden="false" customHeight="false" outlineLevel="0" collapsed="false"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</row>
    <row r="229" customFormat="false" ht="12.75" hidden="false" customHeight="false" outlineLevel="0" collapsed="false"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</row>
    <row r="230" customFormat="false" ht="12.75" hidden="false" customHeight="false" outlineLevel="0" collapsed="false"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</row>
    <row r="231" customFormat="false" ht="12.75" hidden="false" customHeight="false" outlineLevel="0" collapsed="false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</row>
    <row r="232" customFormat="false" ht="12.75" hidden="false" customHeight="false" outlineLevel="0" collapsed="false"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</row>
    <row r="233" customFormat="false" ht="12.75" hidden="false" customHeight="false" outlineLevel="0" collapsed="false"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</row>
    <row r="234" customFormat="false" ht="12.75" hidden="false" customHeight="false" outlineLevel="0" collapsed="false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</row>
    <row r="235" customFormat="false" ht="12.75" hidden="false" customHeight="false" outlineLevel="0" collapsed="false"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</row>
    <row r="236" customFormat="false" ht="12.75" hidden="false" customHeight="false" outlineLevel="0" collapsed="false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</row>
    <row r="237" customFormat="false" ht="12.75" hidden="false" customHeight="false" outlineLevel="0" collapsed="false"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</row>
    <row r="238" customFormat="false" ht="12.75" hidden="false" customHeight="false" outlineLevel="0" collapsed="false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</row>
    <row r="239" customFormat="false" ht="12.75" hidden="false" customHeight="false" outlineLevel="0" collapsed="false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</row>
    <row r="240" customFormat="false" ht="12.75" hidden="false" customHeight="false" outlineLevel="0" collapsed="false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</row>
    <row r="241" customFormat="false" ht="12.75" hidden="false" customHeight="false" outlineLevel="0" collapsed="false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</row>
    <row r="242" customFormat="false" ht="12.75" hidden="false" customHeight="false" outlineLevel="0" collapsed="false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</row>
    <row r="243" customFormat="false" ht="12.75" hidden="false" customHeight="false" outlineLevel="0" collapsed="false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</row>
    <row r="244" customFormat="false" ht="12.75" hidden="false" customHeight="false" outlineLevel="0" collapsed="false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</row>
    <row r="245" customFormat="false" ht="12.75" hidden="false" customHeight="false" outlineLevel="0" collapsed="false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</row>
    <row r="246" customFormat="false" ht="12.75" hidden="false" customHeight="false" outlineLevel="0" collapsed="false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</row>
    <row r="247" customFormat="false" ht="12.75" hidden="false" customHeight="false" outlineLevel="0" collapsed="false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</row>
    <row r="248" customFormat="false" ht="12.75" hidden="false" customHeight="false" outlineLevel="0" collapsed="false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259722222222222" right="0.220138888888889" top="0.529861111111111" bottom="0.49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51"/>
  <sheetViews>
    <sheetView showFormulas="false" showGridLines="true" showRowColHeaders="true" showZeros="true" rightToLeft="false" tabSelected="false" showOutlineSymbols="true" defaultGridColor="true" view="normal" topLeftCell="A206" colorId="64" zoomScale="100" zoomScaleNormal="100" zoomScalePageLayoutView="100" workbookViewId="0">
      <selection pane="topLeft" activeCell="A206" activeCellId="0" sqref="A1:AH2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1.28"/>
  </cols>
  <sheetData>
    <row r="2" customFormat="false" ht="12.75" hidden="false" customHeight="false" outlineLevel="0" collapsed="false">
      <c r="A2" s="0" t="s">
        <v>16</v>
      </c>
      <c r="B2" s="14" t="n">
        <v>30</v>
      </c>
    </row>
    <row r="3" customFormat="false" ht="12.75" hidden="false" customHeight="false" outlineLevel="0" collapsed="false">
      <c r="A3" s="0" t="s">
        <v>17</v>
      </c>
      <c r="B3" s="14" t="n">
        <v>0.42</v>
      </c>
    </row>
    <row r="4" customFormat="false" ht="12.75" hidden="false" customHeight="false" outlineLevel="0" collapsed="false">
      <c r="A4" s="0" t="s">
        <v>18</v>
      </c>
      <c r="B4" s="14" t="n">
        <v>3</v>
      </c>
    </row>
    <row r="5" customFormat="false" ht="12.75" hidden="false" customHeight="false" outlineLevel="0" collapsed="false">
      <c r="A5" s="0" t="s">
        <v>11</v>
      </c>
      <c r="B5" s="6" t="n">
        <f aca="false">+B2*B3*B4*365*B21</f>
        <v>11959.8178776711</v>
      </c>
    </row>
    <row r="6" customFormat="false" ht="12.75" hidden="false" customHeight="false" outlineLevel="0" collapsed="false">
      <c r="B6" s="14"/>
    </row>
    <row r="7" customFormat="false" ht="12.75" hidden="false" customHeight="false" outlineLevel="0" collapsed="false">
      <c r="B7" s="14"/>
    </row>
    <row r="8" customFormat="false" ht="12.75" hidden="false" customHeight="false" outlineLevel="0" collapsed="false">
      <c r="B8" s="14"/>
    </row>
    <row r="9" customFormat="false" ht="12.75" hidden="false" customHeight="false" outlineLevel="0" collapsed="false">
      <c r="B9" s="14"/>
    </row>
    <row r="10" customFormat="false" ht="12.75" hidden="false" customHeight="false" outlineLevel="0" collapsed="false">
      <c r="B10" s="14"/>
    </row>
    <row r="11" customFormat="false" ht="12.75" hidden="false" customHeight="false" outlineLevel="0" collapsed="false">
      <c r="B11" s="14"/>
    </row>
    <row r="12" customFormat="false" ht="12.75" hidden="false" customHeight="false" outlineLevel="0" collapsed="false">
      <c r="B12" s="14"/>
    </row>
    <row r="13" customFormat="false" ht="12.75" hidden="false" customHeight="false" outlineLevel="0" collapsed="false">
      <c r="B13" s="14"/>
    </row>
    <row r="14" customFormat="false" ht="12.75" hidden="false" customHeight="false" outlineLevel="0" collapsed="false">
      <c r="B14" s="14"/>
    </row>
    <row r="15" customFormat="false" ht="12.75" hidden="false" customHeight="false" outlineLevel="0" collapsed="false">
      <c r="B15" s="14"/>
    </row>
    <row r="16" customFormat="false" ht="12.75" hidden="false" customHeight="false" outlineLevel="0" collapsed="false">
      <c r="B16" s="14"/>
    </row>
    <row r="17" customFormat="false" ht="12.75" hidden="false" customHeight="false" outlineLevel="0" collapsed="false">
      <c r="B17" s="14"/>
    </row>
    <row r="18" customFormat="false" ht="12.75" hidden="false" customHeight="false" outlineLevel="0" collapsed="false">
      <c r="B18" s="14"/>
    </row>
    <row r="19" customFormat="false" ht="12.75" hidden="false" customHeight="false" outlineLevel="0" collapsed="false">
      <c r="B19" s="14"/>
    </row>
    <row r="20" customFormat="false" ht="12.75" hidden="false" customHeight="false" outlineLevel="0" collapsed="false">
      <c r="B20" s="14"/>
    </row>
    <row r="21" customFormat="false" ht="12.75" hidden="false" customHeight="false" outlineLevel="0" collapsed="false">
      <c r="A21" s="19" t="s">
        <v>30</v>
      </c>
      <c r="B21" s="31" t="n">
        <f aca="false">LOOKUP(B4,B25:B39,C25:C39)</f>
        <v>0.866841913290654</v>
      </c>
      <c r="C21" s="31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customFormat="false" ht="12.75" hidden="false" customHeight="false" outlineLevel="0" collapsed="false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customFormat="false" ht="12.75" hidden="false" customHeight="false" outlineLevel="0" collapsed="false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customFormat="false" ht="12.75" hidden="false" customHeight="false" outlineLevel="0" collapsed="false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customFormat="false" ht="12.75" hidden="false" customHeight="false" outlineLevel="0" collapsed="false">
      <c r="A25" s="19"/>
      <c r="B25" s="32" t="n">
        <v>1</v>
      </c>
      <c r="C25" s="33" t="n">
        <f aca="false">+C45</f>
        <v>0.930232558139535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customFormat="false" ht="12.75" hidden="false" customHeight="false" outlineLevel="0" collapsed="false">
      <c r="A26" s="19"/>
      <c r="B26" s="32" t="n">
        <v>2</v>
      </c>
      <c r="C26" s="33" t="n">
        <f aca="false">AVERAGE(C45:D45)</f>
        <v>0.897782585181179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customFormat="false" ht="12.75" hidden="false" customHeight="false" outlineLevel="0" collapsed="false">
      <c r="A27" s="19"/>
      <c r="B27" s="32" t="n">
        <v>3</v>
      </c>
      <c r="C27" s="33" t="n">
        <f aca="false">AVERAGE(C45:E45)</f>
        <v>0.866841913290654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customFormat="false" ht="12.75" hidden="false" customHeight="false" outlineLevel="0" collapsed="false">
      <c r="A28" s="19"/>
      <c r="B28" s="32" t="n">
        <v>4</v>
      </c>
      <c r="C28" s="33" t="n">
        <f aca="false">AVERAGE(C45:F45)</f>
        <v>0.837331567412084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customFormat="false" ht="12.75" hidden="false" customHeight="false" outlineLevel="0" collapsed="false">
      <c r="A29" s="19"/>
      <c r="B29" s="32" t="n">
        <v>5</v>
      </c>
      <c r="C29" s="33" t="n">
        <f aca="false">AVERAGE(C45:G45)</f>
        <v>0.80917698039969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customFormat="false" ht="12.75" hidden="false" customHeight="false" outlineLevel="0" collapsed="false">
      <c r="A30" s="19"/>
      <c r="B30" s="32" t="n">
        <v>6</v>
      </c>
      <c r="C30" s="33" t="n">
        <f aca="false">AVERAGE($C$45:H$45)</f>
        <v>0.782307736743946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customFormat="false" ht="12.75" hidden="false" customHeight="false" outlineLevel="0" collapsed="false">
      <c r="A31" s="19"/>
      <c r="B31" s="32" t="n">
        <v>7</v>
      </c>
      <c r="C31" s="33" t="n">
        <f aca="false">AVERAGE($C$45:I$45)</f>
        <v>0.75665733162308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customFormat="false" ht="12.75" hidden="false" customHeight="false" outlineLevel="0" collapsed="false">
      <c r="A32" s="19"/>
      <c r="B32" s="32" t="n">
        <v>8</v>
      </c>
      <c r="C32" s="33" t="n">
        <f aca="false">AVERAGE($C$45:J$45)</f>
        <v>0.732162944344368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customFormat="false" ht="12.75" hidden="false" customHeight="false" outlineLevel="0" collapsed="false">
      <c r="A33" s="19"/>
      <c r="B33" s="32" t="n">
        <v>9</v>
      </c>
      <c r="C33" s="33" t="n">
        <f aca="false">AVERAGE($C$45:K$45)</f>
        <v>0.708765225297668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customFormat="false" ht="12.75" hidden="false" customHeight="false" outlineLevel="0" collapsed="false">
      <c r="A34" s="19"/>
      <c r="B34" s="32" t="n">
        <v>10</v>
      </c>
      <c r="C34" s="33" t="n">
        <f aca="false">AVERAGE($C$45:L$45)</f>
        <v>0.686408095598048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customFormat="false" ht="12.75" hidden="false" customHeight="false" outlineLevel="0" collapsed="false">
      <c r="A35" s="19"/>
      <c r="B35" s="32" t="n">
        <v>11</v>
      </c>
      <c r="C35" s="33" t="n">
        <f aca="false">AVERAGE($C$45:M$45)</f>
        <v>0.665038558645284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customFormat="false" ht="12.75" hidden="false" customHeight="false" outlineLevel="0" collapsed="false">
      <c r="A36" s="19"/>
      <c r="B36" s="32" t="n">
        <v>12</v>
      </c>
      <c r="C36" s="33" t="n">
        <f aca="false">AVERAGE($C$45:N$45)</f>
        <v>0.644606522875823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customFormat="false" ht="12.75" hidden="false" customHeight="false" outlineLevel="0" collapsed="false">
      <c r="A37" s="19"/>
      <c r="B37" s="32" t="n">
        <v>13</v>
      </c>
      <c r="C37" s="33" t="n">
        <f aca="false">AVERAGE($C$45:O$45)</f>
        <v>0.625064635027541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customFormat="false" ht="12.75" hidden="false" customHeight="false" outlineLevel="0" collapsed="false">
      <c r="A38" s="19"/>
      <c r="B38" s="32" t="n">
        <v>14</v>
      </c>
      <c r="C38" s="33" t="n">
        <f aca="false">AVERAGE($C$45:P$45)</f>
        <v>0.606368123279603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customFormat="false" ht="12.75" hidden="false" customHeight="false" outlineLevel="0" collapsed="false">
      <c r="A39" s="19"/>
      <c r="B39" s="32" t="n">
        <v>15</v>
      </c>
      <c r="C39" s="33" t="n">
        <f aca="false">AVERAGE($C$45:Q$45)</f>
        <v>0.588474649669113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customFormat="false" ht="12.75" hidden="false" customHeight="false" outlineLevel="0" collapsed="false">
      <c r="A40" s="19"/>
      <c r="B40" s="34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customFormat="false" ht="12.75" hidden="false" customHeight="false" outlineLevel="0" collapsed="false">
      <c r="A41" s="19"/>
      <c r="B41" s="35" t="n">
        <v>0</v>
      </c>
      <c r="C41" s="35" t="n">
        <v>1</v>
      </c>
      <c r="D41" s="35" t="n">
        <v>2</v>
      </c>
      <c r="E41" s="35" t="n">
        <v>3</v>
      </c>
      <c r="F41" s="35" t="n">
        <v>4</v>
      </c>
      <c r="G41" s="35" t="n">
        <v>5</v>
      </c>
      <c r="H41" s="35" t="n">
        <v>6</v>
      </c>
      <c r="I41" s="35" t="n">
        <v>7</v>
      </c>
      <c r="J41" s="35" t="n">
        <v>8</v>
      </c>
      <c r="K41" s="35" t="n">
        <v>9</v>
      </c>
      <c r="L41" s="35" t="n">
        <v>10</v>
      </c>
      <c r="M41" s="35" t="n">
        <v>11</v>
      </c>
      <c r="N41" s="35" t="n">
        <v>12</v>
      </c>
      <c r="O41" s="35" t="n">
        <v>13</v>
      </c>
      <c r="P41" s="35" t="n">
        <v>14</v>
      </c>
      <c r="Q41" s="35" t="n">
        <v>15</v>
      </c>
    </row>
    <row r="42" customFormat="false" ht="12.75" hidden="false" customHeight="false" outlineLevel="0" collapsed="false">
      <c r="A42" s="1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7"/>
      <c r="N42" s="37"/>
      <c r="O42" s="37"/>
      <c r="P42" s="37"/>
      <c r="Q42" s="37"/>
    </row>
    <row r="43" customFormat="false" ht="12.75" hidden="false" customHeight="false" outlineLevel="0" collapsed="false">
      <c r="A43" s="19" t="s">
        <v>31</v>
      </c>
      <c r="B43" s="38" t="n">
        <v>0.075</v>
      </c>
      <c r="C43" s="38" t="n">
        <f aca="false">+B43</f>
        <v>0.075</v>
      </c>
      <c r="D43" s="38" t="n">
        <f aca="false">+C43</f>
        <v>0.075</v>
      </c>
      <c r="E43" s="38" t="n">
        <f aca="false">+D43</f>
        <v>0.075</v>
      </c>
      <c r="F43" s="38" t="n">
        <f aca="false">+E43</f>
        <v>0.075</v>
      </c>
      <c r="G43" s="38" t="n">
        <f aca="false">+F43</f>
        <v>0.075</v>
      </c>
      <c r="H43" s="38" t="n">
        <f aca="false">+G43</f>
        <v>0.075</v>
      </c>
      <c r="I43" s="38" t="n">
        <f aca="false">+H43</f>
        <v>0.075</v>
      </c>
      <c r="J43" s="38" t="n">
        <f aca="false">+I43</f>
        <v>0.075</v>
      </c>
      <c r="K43" s="38" t="n">
        <f aca="false">+J43</f>
        <v>0.075</v>
      </c>
      <c r="L43" s="38" t="n">
        <f aca="false">+K43</f>
        <v>0.075</v>
      </c>
      <c r="M43" s="38" t="n">
        <f aca="false">+L43</f>
        <v>0.075</v>
      </c>
      <c r="N43" s="38" t="n">
        <f aca="false">+M43</f>
        <v>0.075</v>
      </c>
      <c r="O43" s="38" t="n">
        <f aca="false">+N43</f>
        <v>0.075</v>
      </c>
      <c r="P43" s="38" t="n">
        <f aca="false">+O43</f>
        <v>0.075</v>
      </c>
      <c r="Q43" s="38" t="n">
        <f aca="false">+P43</f>
        <v>0.075</v>
      </c>
    </row>
    <row r="44" customFormat="false" ht="12.75" hidden="false" customHeight="false" outlineLevel="0" collapsed="false">
      <c r="A44" s="1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7"/>
      <c r="N44" s="37"/>
      <c r="O44" s="37"/>
      <c r="P44" s="37"/>
      <c r="Q44" s="37"/>
    </row>
    <row r="45" customFormat="false" ht="12.75" hidden="false" customHeight="false" outlineLevel="0" collapsed="false">
      <c r="A45" s="19" t="s">
        <v>32</v>
      </c>
      <c r="B45" s="39" t="n">
        <f aca="false">1/(B43+1)^B41</f>
        <v>1</v>
      </c>
      <c r="C45" s="40" t="n">
        <f aca="false">1/(C43+1)^C41</f>
        <v>0.930232558139535</v>
      </c>
      <c r="D45" s="39" t="n">
        <f aca="false">1/(D43+1)^D41</f>
        <v>0.865332612222823</v>
      </c>
      <c r="E45" s="39" t="n">
        <f aca="false">1/(E43+1)^E41</f>
        <v>0.804960569509603</v>
      </c>
      <c r="F45" s="39" t="n">
        <f aca="false">1/(F43+1)^F41</f>
        <v>0.748800529776375</v>
      </c>
      <c r="G45" s="39" t="n">
        <f aca="false">1/(G43+1)^G41</f>
        <v>0.696558632350116</v>
      </c>
      <c r="H45" s="39" t="n">
        <f aca="false">1/(H43+1)^H41</f>
        <v>0.647961518465224</v>
      </c>
      <c r="I45" s="39" t="n">
        <f aca="false">1/(I43+1)^I41</f>
        <v>0.602754900897883</v>
      </c>
      <c r="J45" s="39" t="n">
        <f aca="false">1/(J43+1)^J41</f>
        <v>0.56070223339338</v>
      </c>
      <c r="K45" s="39" t="n">
        <f aca="false">1/(K43+1)^K41</f>
        <v>0.521583472924074</v>
      </c>
      <c r="L45" s="39" t="n">
        <f aca="false">1/(L43+1)^L41</f>
        <v>0.485193928301464</v>
      </c>
      <c r="M45" s="39" t="n">
        <f aca="false">1/(M43+1)^M41</f>
        <v>0.451343189117641</v>
      </c>
      <c r="N45" s="39" t="n">
        <f aca="false">1/(N43+1)^N41</f>
        <v>0.419854129411759</v>
      </c>
      <c r="O45" s="39" t="n">
        <f aca="false">1/(O43+1)^O41</f>
        <v>0.390561980848148</v>
      </c>
      <c r="P45" s="39" t="n">
        <f aca="false">1/(P43+1)^P41</f>
        <v>0.363313470556417</v>
      </c>
      <c r="Q45" s="39" t="n">
        <f aca="false">1/(Q43+1)^Q41</f>
        <v>0.337966019122248</v>
      </c>
    </row>
    <row r="46" customFormat="false" ht="12.75" hidden="false" customHeight="false" outlineLevel="0" collapsed="false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customFormat="false" ht="12.75" hidden="false" customHeight="false" outlineLevel="0" collapsed="false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customFormat="false" ht="12.75" hidden="false" customHeight="false" outlineLevel="0" collapsed="false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customFormat="false" ht="12.75" hidden="false" customHeight="false" outlineLevel="0" collapsed="false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customFormat="false" ht="12.75" hidden="false" customHeight="false" outlineLevel="0" collapsed="false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customFormat="false" ht="12.75" hidden="false" customHeight="false" outlineLevel="0" collapsed="false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2001-05-31T16:43:51Z</dcterms:created>
  <dc:creator>James Centilli</dc:creator>
  <dc:description/>
  <dc:language>en-US</dc:language>
  <cp:lastModifiedBy>James Centilli</cp:lastModifiedBy>
  <cp:lastPrinted>2001-06-04T10:49:33Z</cp:lastPrinted>
  <cp:revision>0</cp:revision>
  <dc:subject/>
  <dc:title/>
</cp:coreProperties>
</file>