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<sst xmlns="http://schemas.openxmlformats.org/spreadsheetml/2006/main" count="11" uniqueCount="10">
  <si>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Rate</t>
  </si>
  <si>
    <t xml:space="preserve">Volume</t>
  </si>
  <si>
    <t xml:space="preserve">100 % At Risk for Resubscription</t>
  </si>
  <si>
    <t xml:space="preserve">NPV@15%</t>
  </si>
  <si>
    <t xml:space="preserve">K Rate</t>
  </si>
  <si>
    <t xml:space="preserve">Resub Rate</t>
  </si>
  <si>
    <t xml:space="preserve">75 % At Risk for Resubscription</t>
  </si>
  <si>
    <t xml:space="preserve">50 % At Risk for Resubscription</t>
  </si>
  <si>
    <t xml:space="preserve">25 % At Risk for Resubscription</t>
  </si>
  <si>
    <t xml:space="preserve">Back Dated Curves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</si>
</sst>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\$#,##0_);[RED]&quot;($&quot;#,##0\)"/>
    <numFmt numFmtId="167" formatCode="_(\$* #,##0.00_);_(\$* \(#,##0.00\);_(\$* \-??_);_(@_)"/>
    <numFmt numFmtId="168" formatCode="_(\$* #,##0.0000_);_(\$* \(#,##0.0000\);_(\$* \-??_);_(@_)"/>
    <numFmt numFmtId="169" formatCode="_(\$* #,##0_);_(\$* \(#,##0\);_(\$* \-??_);_(@_)"/>
    <numFmt numFmtId="170" formatCode="_(* #,##0.00_);_(* \(#,##0.00\);_(* \-??_);_(@_)"/>
    <numFmt numFmtId="171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3366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8.7"/>
    <col collapsed="false" customWidth="true" hidden="false" outlineLevel="0" max="3" min="3" style="0" width="11.28"/>
    <col collapsed="false" customWidth="true" hidden="false" outlineLevel="0" max="4" min="4" style="0" width="9.7"/>
    <col collapsed="false" customWidth="true" hidden="false" outlineLevel="0" max="18" min="5" style="0" width="8.7"/>
  </cols>
  <sheetData>
    <row r="1" customFormat="false" ht="13.5" hidden="false" customHeight="false" outlineLevel="0" collapsed="false">
      <c r="A1" s="1" t="s">
        <v>0</v>
      </c>
      <c r="B1" s="2" t="n">
        <v>0.15</v>
      </c>
      <c r="C1" s="1" t="s">
        <v>1</v>
      </c>
      <c r="D1" s="1" t="n">
        <v>150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3.5" hidden="false" customHeight="false" outlineLevel="0" collapsed="false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3.5" hidden="false" customHeight="false" outlineLevel="0" collapsed="false">
      <c r="A3" s="4" t="s">
        <v>3</v>
      </c>
      <c r="B3" s="5" t="s">
        <v>4</v>
      </c>
      <c r="C3" s="6" t="s">
        <v>5</v>
      </c>
      <c r="D3" s="7" t="n">
        <v>1</v>
      </c>
      <c r="E3" s="7" t="n">
        <v>2</v>
      </c>
      <c r="F3" s="7" t="n">
        <v>3</v>
      </c>
      <c r="G3" s="7" t="n">
        <v>4</v>
      </c>
      <c r="H3" s="7" t="n">
        <v>5</v>
      </c>
      <c r="I3" s="7" t="n">
        <v>6</v>
      </c>
      <c r="J3" s="7" t="n">
        <v>7</v>
      </c>
      <c r="K3" s="7" t="n">
        <v>8</v>
      </c>
      <c r="L3" s="7" t="n">
        <v>9</v>
      </c>
      <c r="M3" s="7" t="n">
        <v>10</v>
      </c>
      <c r="N3" s="7" t="n">
        <v>11</v>
      </c>
      <c r="O3" s="7" t="n">
        <v>12</v>
      </c>
      <c r="P3" s="7" t="n">
        <v>13</v>
      </c>
      <c r="Q3" s="7" t="n">
        <v>14</v>
      </c>
      <c r="R3" s="8" t="n">
        <v>15</v>
      </c>
    </row>
    <row r="4" customFormat="false" ht="12.75" hidden="false" customHeight="false" outlineLevel="0" collapsed="false">
      <c r="A4" s="9" t="n">
        <f aca="false">NPV($B$1,D4:R4)</f>
        <v>110541.001300658</v>
      </c>
      <c r="B4" s="10" t="n">
        <v>0.345285776054968</v>
      </c>
      <c r="C4" s="11" t="n">
        <v>0</v>
      </c>
      <c r="D4" s="12" t="n">
        <f aca="false">+$D$1*B4*365</f>
        <v>18904.3962390095</v>
      </c>
      <c r="E4" s="13" t="n">
        <f aca="false">+D4</f>
        <v>18904.3962390095</v>
      </c>
      <c r="F4" s="13" t="n">
        <f aca="false">+E4</f>
        <v>18904.3962390095</v>
      </c>
      <c r="G4" s="13" t="n">
        <f aca="false">+F4</f>
        <v>18904.3962390095</v>
      </c>
      <c r="H4" s="13" t="n">
        <f aca="false">+G4</f>
        <v>18904.3962390095</v>
      </c>
      <c r="I4" s="13" t="n">
        <f aca="false">+H4</f>
        <v>18904.3962390095</v>
      </c>
      <c r="J4" s="13" t="n">
        <f aca="false">+I4</f>
        <v>18904.3962390095</v>
      </c>
      <c r="K4" s="13" t="n">
        <f aca="false">+J4</f>
        <v>18904.3962390095</v>
      </c>
      <c r="L4" s="13" t="n">
        <f aca="false">+K4</f>
        <v>18904.3962390095</v>
      </c>
      <c r="M4" s="13" t="n">
        <f aca="false">+L4</f>
        <v>18904.3962390095</v>
      </c>
      <c r="N4" s="13" t="n">
        <f aca="false">+M4</f>
        <v>18904.3962390095</v>
      </c>
      <c r="O4" s="13" t="n">
        <f aca="false">+N4</f>
        <v>18904.3962390095</v>
      </c>
      <c r="P4" s="13" t="n">
        <f aca="false">+O4</f>
        <v>18904.3962390095</v>
      </c>
      <c r="Q4" s="13" t="n">
        <f aca="false">+P4</f>
        <v>18904.3962390095</v>
      </c>
      <c r="R4" s="14" t="n">
        <f aca="false">+Q4</f>
        <v>18904.3962390095</v>
      </c>
    </row>
    <row r="5" customFormat="false" ht="12.75" hidden="false" customHeight="false" outlineLevel="0" collapsed="false">
      <c r="A5" s="15" t="n">
        <f aca="false">NPV($B$1,D5:R5)</f>
        <v>110541.001300658</v>
      </c>
      <c r="B5" s="16" t="n">
        <v>0.352698458117493</v>
      </c>
      <c r="C5" s="17" t="n">
        <v>0</v>
      </c>
      <c r="D5" s="18" t="n">
        <f aca="false">+$D$1*B5*365</f>
        <v>19310.2405819327</v>
      </c>
      <c r="E5" s="18" t="n">
        <f aca="false">+D5</f>
        <v>19310.2405819327</v>
      </c>
      <c r="F5" s="18" t="n">
        <f aca="false">+E5</f>
        <v>19310.2405819327</v>
      </c>
      <c r="G5" s="18" t="n">
        <f aca="false">+F5</f>
        <v>19310.2405819327</v>
      </c>
      <c r="H5" s="18" t="n">
        <f aca="false">+G5</f>
        <v>19310.2405819327</v>
      </c>
      <c r="I5" s="18" t="n">
        <f aca="false">+H5</f>
        <v>19310.2405819327</v>
      </c>
      <c r="J5" s="18" t="n">
        <f aca="false">+I5</f>
        <v>19310.2405819327</v>
      </c>
      <c r="K5" s="18" t="n">
        <f aca="false">+J5</f>
        <v>19310.2405819327</v>
      </c>
      <c r="L5" s="18" t="n">
        <f aca="false">+K5</f>
        <v>19310.2405819327</v>
      </c>
      <c r="M5" s="18" t="n">
        <f aca="false">+L5</f>
        <v>19310.2405819327</v>
      </c>
      <c r="N5" s="18" t="n">
        <f aca="false">+M5</f>
        <v>19310.2405819327</v>
      </c>
      <c r="O5" s="18" t="n">
        <f aca="false">+N5</f>
        <v>19310.2405819327</v>
      </c>
      <c r="P5" s="18" t="n">
        <f aca="false">+O5</f>
        <v>19310.2405819327</v>
      </c>
      <c r="Q5" s="18" t="n">
        <f aca="false">+P5</f>
        <v>19310.2405819327</v>
      </c>
      <c r="R5" s="19" t="n">
        <v>0</v>
      </c>
    </row>
    <row r="6" customFormat="false" ht="12.75" hidden="false" customHeight="false" outlineLevel="0" collapsed="false">
      <c r="A6" s="15" t="n">
        <f aca="false">NPV($B$1,D6:R6)</f>
        <v>110541.001300658</v>
      </c>
      <c r="B6" s="16" t="n">
        <v>0.361626469534237</v>
      </c>
      <c r="C6" s="17" t="n">
        <v>0</v>
      </c>
      <c r="D6" s="18" t="n">
        <f aca="false">+$D$1*B6*365</f>
        <v>19799.0492069995</v>
      </c>
      <c r="E6" s="18" t="n">
        <f aca="false">+D6</f>
        <v>19799.0492069995</v>
      </c>
      <c r="F6" s="18" t="n">
        <f aca="false">+E6</f>
        <v>19799.0492069995</v>
      </c>
      <c r="G6" s="18" t="n">
        <f aca="false">+F6</f>
        <v>19799.0492069995</v>
      </c>
      <c r="H6" s="18" t="n">
        <f aca="false">+G6</f>
        <v>19799.0492069995</v>
      </c>
      <c r="I6" s="18" t="n">
        <f aca="false">+H6</f>
        <v>19799.0492069995</v>
      </c>
      <c r="J6" s="18" t="n">
        <f aca="false">+I6</f>
        <v>19799.0492069995</v>
      </c>
      <c r="K6" s="18" t="n">
        <f aca="false">+J6</f>
        <v>19799.0492069995</v>
      </c>
      <c r="L6" s="18" t="n">
        <f aca="false">+K6</f>
        <v>19799.0492069995</v>
      </c>
      <c r="M6" s="18" t="n">
        <f aca="false">+L6</f>
        <v>19799.0492069995</v>
      </c>
      <c r="N6" s="18" t="n">
        <f aca="false">+M6</f>
        <v>19799.0492069995</v>
      </c>
      <c r="O6" s="18" t="n">
        <f aca="false">+N6</f>
        <v>19799.0492069995</v>
      </c>
      <c r="P6" s="18" t="n">
        <f aca="false">+O6</f>
        <v>19799.0492069995</v>
      </c>
      <c r="Q6" s="18" t="n">
        <v>0</v>
      </c>
      <c r="R6" s="19" t="n">
        <v>0</v>
      </c>
    </row>
    <row r="7" customFormat="false" ht="12.75" hidden="false" customHeight="false" outlineLevel="0" collapsed="false">
      <c r="A7" s="15" t="n">
        <f aca="false">NPV($B$1,D7:R7)</f>
        <v>110541.001301658</v>
      </c>
      <c r="B7" s="16" t="n">
        <v>0.372469218528038</v>
      </c>
      <c r="C7" s="17" t="n">
        <v>0</v>
      </c>
      <c r="D7" s="18" t="n">
        <f aca="false">+$D$1*B7*365</f>
        <v>20392.6897144101</v>
      </c>
      <c r="E7" s="18" t="n">
        <f aca="false">+D7</f>
        <v>20392.6897144101</v>
      </c>
      <c r="F7" s="18" t="n">
        <f aca="false">+E7</f>
        <v>20392.6897144101</v>
      </c>
      <c r="G7" s="18" t="n">
        <f aca="false">+F7</f>
        <v>20392.6897144101</v>
      </c>
      <c r="H7" s="18" t="n">
        <f aca="false">+G7</f>
        <v>20392.6897144101</v>
      </c>
      <c r="I7" s="18" t="n">
        <f aca="false">+H7</f>
        <v>20392.6897144101</v>
      </c>
      <c r="J7" s="18" t="n">
        <f aca="false">+I7</f>
        <v>20392.6897144101</v>
      </c>
      <c r="K7" s="18" t="n">
        <f aca="false">+J7</f>
        <v>20392.6897144101</v>
      </c>
      <c r="L7" s="18" t="n">
        <f aca="false">+K7</f>
        <v>20392.6897144101</v>
      </c>
      <c r="M7" s="18" t="n">
        <f aca="false">+L7</f>
        <v>20392.6897144101</v>
      </c>
      <c r="N7" s="18" t="n">
        <f aca="false">+M7</f>
        <v>20392.6897144101</v>
      </c>
      <c r="O7" s="18" t="n">
        <f aca="false">+N7</f>
        <v>20392.6897144101</v>
      </c>
      <c r="P7" s="18" t="n">
        <v>0</v>
      </c>
      <c r="Q7" s="18" t="n">
        <v>0</v>
      </c>
      <c r="R7" s="19" t="n">
        <v>0</v>
      </c>
    </row>
    <row r="8" customFormat="false" ht="12.75" hidden="false" customHeight="false" outlineLevel="0" collapsed="false">
      <c r="A8" s="15" t="n">
        <f aca="false">NPV($B$1,D8:R8)</f>
        <v>110540.932364767</v>
      </c>
      <c r="B8" s="16" t="n">
        <v>0.385770657938589</v>
      </c>
      <c r="C8" s="17" t="n">
        <v>0</v>
      </c>
      <c r="D8" s="18" t="n">
        <f aca="false">+$D$1*B8*365</f>
        <v>21120.9435221378</v>
      </c>
      <c r="E8" s="18" t="n">
        <f aca="false">+D8</f>
        <v>21120.9435221378</v>
      </c>
      <c r="F8" s="18" t="n">
        <f aca="false">+E8</f>
        <v>21120.9435221378</v>
      </c>
      <c r="G8" s="18" t="n">
        <f aca="false">+F8</f>
        <v>21120.9435221378</v>
      </c>
      <c r="H8" s="18" t="n">
        <f aca="false">+G8</f>
        <v>21120.9435221378</v>
      </c>
      <c r="I8" s="18" t="n">
        <f aca="false">+H8</f>
        <v>21120.9435221378</v>
      </c>
      <c r="J8" s="18" t="n">
        <f aca="false">+I8</f>
        <v>21120.9435221378</v>
      </c>
      <c r="K8" s="18" t="n">
        <f aca="false">+J8</f>
        <v>21120.9435221378</v>
      </c>
      <c r="L8" s="18" t="n">
        <f aca="false">+K8</f>
        <v>21120.9435221378</v>
      </c>
      <c r="M8" s="18" t="n">
        <f aca="false">+L8</f>
        <v>21120.9435221378</v>
      </c>
      <c r="N8" s="18" t="n">
        <f aca="false">+M8</f>
        <v>21120.9435221378</v>
      </c>
      <c r="O8" s="18" t="n">
        <v>0</v>
      </c>
      <c r="P8" s="18" t="n">
        <v>0</v>
      </c>
      <c r="Q8" s="18" t="n">
        <v>0</v>
      </c>
      <c r="R8" s="19" t="n">
        <v>0</v>
      </c>
    </row>
    <row r="9" customFormat="false" ht="12.75" hidden="false" customHeight="false" outlineLevel="0" collapsed="false">
      <c r="A9" s="15" t="n">
        <f aca="false">NPV($B$1,D9:R9)</f>
        <v>110541.001300658</v>
      </c>
      <c r="B9" s="16" t="n">
        <v>0.402292648436807</v>
      </c>
      <c r="C9" s="17" t="n">
        <v>0</v>
      </c>
      <c r="D9" s="18" t="n">
        <f aca="false">+$D$1*B9*365</f>
        <v>22025.5225019152</v>
      </c>
      <c r="E9" s="18" t="n">
        <f aca="false">+D9</f>
        <v>22025.5225019152</v>
      </c>
      <c r="F9" s="18" t="n">
        <f aca="false">+E9</f>
        <v>22025.5225019152</v>
      </c>
      <c r="G9" s="18" t="n">
        <f aca="false">+F9</f>
        <v>22025.5225019152</v>
      </c>
      <c r="H9" s="18" t="n">
        <f aca="false">+G9</f>
        <v>22025.5225019152</v>
      </c>
      <c r="I9" s="18" t="n">
        <f aca="false">+H9</f>
        <v>22025.5225019152</v>
      </c>
      <c r="J9" s="18" t="n">
        <f aca="false">+I9</f>
        <v>22025.5225019152</v>
      </c>
      <c r="K9" s="18" t="n">
        <f aca="false">+J9</f>
        <v>22025.5225019152</v>
      </c>
      <c r="L9" s="18" t="n">
        <f aca="false">+K9</f>
        <v>22025.5225019152</v>
      </c>
      <c r="M9" s="18" t="n">
        <f aca="false">+L9</f>
        <v>22025.5225019152</v>
      </c>
      <c r="N9" s="18" t="n">
        <v>0</v>
      </c>
      <c r="O9" s="18" t="n">
        <v>0</v>
      </c>
      <c r="P9" s="18" t="n">
        <v>0</v>
      </c>
      <c r="Q9" s="18" t="n">
        <v>0</v>
      </c>
      <c r="R9" s="19" t="n">
        <v>0</v>
      </c>
    </row>
    <row r="10" customFormat="false" ht="12.75" hidden="false" customHeight="false" outlineLevel="0" collapsed="false">
      <c r="A10" s="15" t="n">
        <f aca="false">NPV($B$1,D10:R10)</f>
        <v>110541.001300658</v>
      </c>
      <c r="B10" s="16" t="n">
        <v>0.423132812154271</v>
      </c>
      <c r="C10" s="17" t="n">
        <v>0</v>
      </c>
      <c r="D10" s="18" t="n">
        <f aca="false">+$D$1*B10*365</f>
        <v>23166.5214654463</v>
      </c>
      <c r="E10" s="18" t="n">
        <f aca="false">+D10</f>
        <v>23166.5214654463</v>
      </c>
      <c r="F10" s="18" t="n">
        <f aca="false">+E10</f>
        <v>23166.5214654463</v>
      </c>
      <c r="G10" s="18" t="n">
        <f aca="false">+F10</f>
        <v>23166.5214654463</v>
      </c>
      <c r="H10" s="18" t="n">
        <f aca="false">+G10</f>
        <v>23166.5214654463</v>
      </c>
      <c r="I10" s="18" t="n">
        <f aca="false">+H10</f>
        <v>23166.5214654463</v>
      </c>
      <c r="J10" s="18" t="n">
        <f aca="false">+I10</f>
        <v>23166.5214654463</v>
      </c>
      <c r="K10" s="18" t="n">
        <f aca="false">+J10</f>
        <v>23166.5214654463</v>
      </c>
      <c r="L10" s="18" t="n">
        <f aca="false">+K10</f>
        <v>23166.5214654463</v>
      </c>
      <c r="M10" s="18" t="n">
        <v>0</v>
      </c>
      <c r="N10" s="18" t="n">
        <v>0</v>
      </c>
      <c r="O10" s="18" t="n">
        <v>0</v>
      </c>
      <c r="P10" s="18" t="n">
        <v>0</v>
      </c>
      <c r="Q10" s="18" t="n">
        <v>0</v>
      </c>
      <c r="R10" s="19" t="n">
        <v>0</v>
      </c>
    </row>
    <row r="11" customFormat="false" ht="12.75" hidden="false" customHeight="false" outlineLevel="0" collapsed="false">
      <c r="A11" s="15" t="n">
        <f aca="false">NPV($B$1,D11:R11)</f>
        <v>110541.001300658</v>
      </c>
      <c r="B11" s="16" t="n">
        <v>0.449937388913506</v>
      </c>
      <c r="C11" s="17" t="n">
        <v>0</v>
      </c>
      <c r="D11" s="18" t="n">
        <f aca="false">+$D$1*B11*365</f>
        <v>24634.0720430145</v>
      </c>
      <c r="E11" s="18" t="n">
        <f aca="false">+D11</f>
        <v>24634.0720430145</v>
      </c>
      <c r="F11" s="18" t="n">
        <f aca="false">+E11</f>
        <v>24634.0720430145</v>
      </c>
      <c r="G11" s="18" t="n">
        <f aca="false">+F11</f>
        <v>24634.0720430145</v>
      </c>
      <c r="H11" s="18" t="n">
        <f aca="false">+G11</f>
        <v>24634.0720430145</v>
      </c>
      <c r="I11" s="18" t="n">
        <f aca="false">+H11</f>
        <v>24634.0720430145</v>
      </c>
      <c r="J11" s="18" t="n">
        <f aca="false">+I11</f>
        <v>24634.0720430145</v>
      </c>
      <c r="K11" s="18" t="n">
        <f aca="false">+J11</f>
        <v>24634.0720430145</v>
      </c>
      <c r="L11" s="18" t="n">
        <v>0</v>
      </c>
      <c r="M11" s="18" t="n">
        <v>0</v>
      </c>
      <c r="N11" s="18" t="n">
        <v>0</v>
      </c>
      <c r="O11" s="18" t="n">
        <v>0</v>
      </c>
      <c r="P11" s="18" t="n">
        <v>0</v>
      </c>
      <c r="Q11" s="18" t="n">
        <v>0</v>
      </c>
      <c r="R11" s="19" t="n">
        <v>0</v>
      </c>
    </row>
    <row r="12" customFormat="false" ht="12.75" hidden="false" customHeight="false" outlineLevel="0" collapsed="false">
      <c r="A12" s="15" t="n">
        <f aca="false">NPV($B$1,D12:R12)</f>
        <v>110541.001300658</v>
      </c>
      <c r="B12" s="16" t="n">
        <v>0.485290872447622</v>
      </c>
      <c r="C12" s="17" t="n">
        <v>0</v>
      </c>
      <c r="D12" s="18" t="n">
        <f aca="false">+$D$1*B12*365</f>
        <v>26569.6752665073</v>
      </c>
      <c r="E12" s="18" t="n">
        <f aca="false">+D12</f>
        <v>26569.6752665073</v>
      </c>
      <c r="F12" s="18" t="n">
        <f aca="false">+E12</f>
        <v>26569.6752665073</v>
      </c>
      <c r="G12" s="18" t="n">
        <f aca="false">+F12</f>
        <v>26569.6752665073</v>
      </c>
      <c r="H12" s="18" t="n">
        <f aca="false">+G12</f>
        <v>26569.6752665073</v>
      </c>
      <c r="I12" s="18" t="n">
        <f aca="false">+H12</f>
        <v>26569.6752665073</v>
      </c>
      <c r="J12" s="18" t="n">
        <f aca="false">+I12</f>
        <v>26569.6752665073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9" t="n">
        <v>0</v>
      </c>
    </row>
    <row r="13" customFormat="false" ht="12.75" hidden="false" customHeight="false" outlineLevel="0" collapsed="false">
      <c r="A13" s="15" t="n">
        <f aca="false">NPV($B$1,D13:R13)</f>
        <v>110541.001300658</v>
      </c>
      <c r="B13" s="16" t="n">
        <v>0.533497940320494</v>
      </c>
      <c r="C13" s="17" t="n">
        <v>0</v>
      </c>
      <c r="D13" s="18" t="n">
        <f aca="false">+$D$1*B13*365</f>
        <v>29209.0122325471</v>
      </c>
      <c r="E13" s="18" t="n">
        <f aca="false">+D13</f>
        <v>29209.0122325471</v>
      </c>
      <c r="F13" s="18" t="n">
        <f aca="false">+E13</f>
        <v>29209.0122325471</v>
      </c>
      <c r="G13" s="18" t="n">
        <f aca="false">+F13</f>
        <v>29209.0122325471</v>
      </c>
      <c r="H13" s="18" t="n">
        <f aca="false">+G13</f>
        <v>29209.0122325471</v>
      </c>
      <c r="I13" s="18" t="n">
        <f aca="false">+H13</f>
        <v>29209.0122325471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18" t="n">
        <v>0</v>
      </c>
      <c r="Q13" s="18" t="n">
        <v>0</v>
      </c>
      <c r="R13" s="19" t="n">
        <v>0</v>
      </c>
    </row>
    <row r="14" customFormat="false" ht="13.5" hidden="false" customHeight="false" outlineLevel="0" collapsed="false">
      <c r="A14" s="20" t="n">
        <f aca="false">NPV($B$1,D14:R14)</f>
        <v>110541.001300658</v>
      </c>
      <c r="B14" s="21" t="n">
        <v>0.602303194021122</v>
      </c>
      <c r="C14" s="22" t="n">
        <v>0</v>
      </c>
      <c r="D14" s="23" t="n">
        <f aca="false">+$D$1*B14*365</f>
        <v>32976.0998726564</v>
      </c>
      <c r="E14" s="23" t="n">
        <f aca="false">+D14</f>
        <v>32976.0998726564</v>
      </c>
      <c r="F14" s="23" t="n">
        <f aca="false">+E14</f>
        <v>32976.0998726564</v>
      </c>
      <c r="G14" s="23" t="n">
        <f aca="false">+F14</f>
        <v>32976.0998726564</v>
      </c>
      <c r="H14" s="23" t="n">
        <f aca="false">+G14</f>
        <v>32976.0998726564</v>
      </c>
      <c r="I14" s="23" t="n">
        <v>0</v>
      </c>
      <c r="J14" s="23" t="n">
        <v>0</v>
      </c>
      <c r="K14" s="23" t="n">
        <v>0</v>
      </c>
      <c r="L14" s="23" t="n">
        <v>0</v>
      </c>
      <c r="M14" s="23" t="n">
        <v>0</v>
      </c>
      <c r="N14" s="23" t="n">
        <v>0</v>
      </c>
      <c r="O14" s="23" t="n">
        <v>0</v>
      </c>
      <c r="P14" s="23" t="n">
        <v>0</v>
      </c>
      <c r="Q14" s="23" t="n">
        <v>0</v>
      </c>
      <c r="R14" s="24" t="n">
        <v>0</v>
      </c>
    </row>
    <row r="15" customFormat="false" ht="13.5" hidden="false" customHeight="false" outlineLevel="0" collapsed="false">
      <c r="A15" s="25" t="s">
        <v>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customFormat="false" ht="12.75" hidden="false" customHeight="false" outlineLevel="0" collapsed="false">
      <c r="A16" s="9" t="n">
        <f aca="false">NPV($B$1,D16:R16)</f>
        <v>110541.001300658</v>
      </c>
      <c r="B16" s="10" t="n">
        <v>0.345285776054968</v>
      </c>
      <c r="C16" s="11" t="n">
        <v>0</v>
      </c>
      <c r="D16" s="12" t="n">
        <f aca="false">+$D$1*B16*365</f>
        <v>18904.3962390095</v>
      </c>
      <c r="E16" s="13" t="n">
        <f aca="false">+D16</f>
        <v>18904.3962390095</v>
      </c>
      <c r="F16" s="13" t="n">
        <f aca="false">+E16</f>
        <v>18904.3962390095</v>
      </c>
      <c r="G16" s="13" t="n">
        <f aca="false">+F16</f>
        <v>18904.3962390095</v>
      </c>
      <c r="H16" s="13" t="n">
        <f aca="false">+G16</f>
        <v>18904.3962390095</v>
      </c>
      <c r="I16" s="13" t="n">
        <f aca="false">+H16</f>
        <v>18904.3962390095</v>
      </c>
      <c r="J16" s="13" t="n">
        <f aca="false">+I16</f>
        <v>18904.3962390095</v>
      </c>
      <c r="K16" s="13" t="n">
        <f aca="false">+J16</f>
        <v>18904.3962390095</v>
      </c>
      <c r="L16" s="13" t="n">
        <f aca="false">+K16</f>
        <v>18904.3962390095</v>
      </c>
      <c r="M16" s="13" t="n">
        <f aca="false">+L16</f>
        <v>18904.3962390095</v>
      </c>
      <c r="N16" s="13" t="n">
        <f aca="false">+M16</f>
        <v>18904.3962390095</v>
      </c>
      <c r="O16" s="13" t="n">
        <f aca="false">+N16</f>
        <v>18904.3962390095</v>
      </c>
      <c r="P16" s="13" t="n">
        <f aca="false">+O16</f>
        <v>18904.3962390095</v>
      </c>
      <c r="Q16" s="13" t="n">
        <f aca="false">+P16</f>
        <v>18904.3962390095</v>
      </c>
      <c r="R16" s="14" t="n">
        <f aca="false">+Q16</f>
        <v>18904.3962390095</v>
      </c>
    </row>
    <row r="17" customFormat="false" ht="12.75" hidden="false" customHeight="false" outlineLevel="0" collapsed="false">
      <c r="A17" s="15" t="n">
        <f aca="false">NPV($B$1,D17:R17)</f>
        <v>110541.001300658</v>
      </c>
      <c r="B17" s="16" t="n">
        <v>0.350815608641947</v>
      </c>
      <c r="C17" s="17" t="n">
        <f aca="false">(+R17/365)/150</f>
        <v>0.0877039021604869</v>
      </c>
      <c r="D17" s="18" t="n">
        <f aca="false">+$D$1*B17*365</f>
        <v>19207.1545731466</v>
      </c>
      <c r="E17" s="18" t="n">
        <f aca="false">+D17</f>
        <v>19207.1545731466</v>
      </c>
      <c r="F17" s="18" t="n">
        <f aca="false">+E17</f>
        <v>19207.1545731466</v>
      </c>
      <c r="G17" s="18" t="n">
        <f aca="false">+F17</f>
        <v>19207.1545731466</v>
      </c>
      <c r="H17" s="18" t="n">
        <f aca="false">+G17</f>
        <v>19207.1545731466</v>
      </c>
      <c r="I17" s="18" t="n">
        <f aca="false">+H17</f>
        <v>19207.1545731466</v>
      </c>
      <c r="J17" s="18" t="n">
        <f aca="false">+I17</f>
        <v>19207.1545731466</v>
      </c>
      <c r="K17" s="18" t="n">
        <f aca="false">+J17</f>
        <v>19207.1545731466</v>
      </c>
      <c r="L17" s="18" t="n">
        <f aca="false">+K17</f>
        <v>19207.1545731466</v>
      </c>
      <c r="M17" s="18" t="n">
        <f aca="false">+L17</f>
        <v>19207.1545731466</v>
      </c>
      <c r="N17" s="18" t="n">
        <f aca="false">+M17</f>
        <v>19207.1545731466</v>
      </c>
      <c r="O17" s="18" t="n">
        <f aca="false">+N17</f>
        <v>19207.1545731466</v>
      </c>
      <c r="P17" s="18" t="n">
        <f aca="false">+O17</f>
        <v>19207.1545731466</v>
      </c>
      <c r="Q17" s="18" t="n">
        <f aca="false">+P17</f>
        <v>19207.1545731466</v>
      </c>
      <c r="R17" s="19" t="n">
        <f aca="false">+Q17*0.25</f>
        <v>4801.78864328665</v>
      </c>
    </row>
    <row r="18" customFormat="false" ht="12.75" hidden="false" customHeight="false" outlineLevel="0" collapsed="false">
      <c r="A18" s="15" t="n">
        <f aca="false">NPV($B$1,D18:R18)</f>
        <v>110541.001300658</v>
      </c>
      <c r="B18" s="16" t="n">
        <v>0.35739799310941</v>
      </c>
      <c r="C18" s="17" t="n">
        <f aca="false">(+R18/365)/150</f>
        <v>0.0893494982773524</v>
      </c>
      <c r="D18" s="18" t="n">
        <f aca="false">+$D$1*B18*365</f>
        <v>19567.5401227402</v>
      </c>
      <c r="E18" s="18" t="n">
        <f aca="false">+D18</f>
        <v>19567.5401227402</v>
      </c>
      <c r="F18" s="18" t="n">
        <f aca="false">+E18</f>
        <v>19567.5401227402</v>
      </c>
      <c r="G18" s="18" t="n">
        <f aca="false">+F18</f>
        <v>19567.5401227402</v>
      </c>
      <c r="H18" s="18" t="n">
        <f aca="false">+G18</f>
        <v>19567.5401227402</v>
      </c>
      <c r="I18" s="18" t="n">
        <f aca="false">+H18</f>
        <v>19567.5401227402</v>
      </c>
      <c r="J18" s="18" t="n">
        <f aca="false">+I18</f>
        <v>19567.5401227402</v>
      </c>
      <c r="K18" s="18" t="n">
        <f aca="false">+J18</f>
        <v>19567.5401227402</v>
      </c>
      <c r="L18" s="18" t="n">
        <f aca="false">+K18</f>
        <v>19567.5401227402</v>
      </c>
      <c r="M18" s="18" t="n">
        <f aca="false">+L18</f>
        <v>19567.5401227402</v>
      </c>
      <c r="N18" s="18" t="n">
        <f aca="false">+M18</f>
        <v>19567.5401227402</v>
      </c>
      <c r="O18" s="18" t="n">
        <f aca="false">+N18</f>
        <v>19567.5401227402</v>
      </c>
      <c r="P18" s="18" t="n">
        <f aca="false">+O18</f>
        <v>19567.5401227402</v>
      </c>
      <c r="Q18" s="18" t="n">
        <f aca="false">+P18*0.25</f>
        <v>4891.88503068505</v>
      </c>
      <c r="R18" s="19" t="n">
        <f aca="false">+Q18</f>
        <v>4891.88503068505</v>
      </c>
    </row>
    <row r="19" customFormat="false" ht="12.75" hidden="false" customHeight="false" outlineLevel="0" collapsed="false">
      <c r="A19" s="15" t="n">
        <f aca="false">NPV($B$1,D19:R19)</f>
        <v>110541.001299658</v>
      </c>
      <c r="B19" s="16" t="n">
        <v>0.365279837906975</v>
      </c>
      <c r="C19" s="17" t="n">
        <f aca="false">(+R19/365)/150</f>
        <v>0.0913199594767437</v>
      </c>
      <c r="D19" s="18" t="n">
        <f aca="false">+$D$1*B19*365</f>
        <v>19999.0711254069</v>
      </c>
      <c r="E19" s="18" t="n">
        <f aca="false">+D19</f>
        <v>19999.0711254069</v>
      </c>
      <c r="F19" s="18" t="n">
        <f aca="false">+E19</f>
        <v>19999.0711254069</v>
      </c>
      <c r="G19" s="18" t="n">
        <f aca="false">+F19</f>
        <v>19999.0711254069</v>
      </c>
      <c r="H19" s="18" t="n">
        <f aca="false">+G19</f>
        <v>19999.0711254069</v>
      </c>
      <c r="I19" s="18" t="n">
        <f aca="false">+H19</f>
        <v>19999.0711254069</v>
      </c>
      <c r="J19" s="18" t="n">
        <f aca="false">+I19</f>
        <v>19999.0711254069</v>
      </c>
      <c r="K19" s="18" t="n">
        <f aca="false">+J19</f>
        <v>19999.0711254069</v>
      </c>
      <c r="L19" s="18" t="n">
        <f aca="false">+K19</f>
        <v>19999.0711254069</v>
      </c>
      <c r="M19" s="18" t="n">
        <f aca="false">+L19</f>
        <v>19999.0711254069</v>
      </c>
      <c r="N19" s="18" t="n">
        <f aca="false">+M19</f>
        <v>19999.0711254069</v>
      </c>
      <c r="O19" s="18" t="n">
        <f aca="false">+N19</f>
        <v>19999.0711254069</v>
      </c>
      <c r="P19" s="18" t="n">
        <f aca="false">+O19*0.25</f>
        <v>4999.76778135172</v>
      </c>
      <c r="Q19" s="18" t="n">
        <f aca="false">+P19</f>
        <v>4999.76778135172</v>
      </c>
      <c r="R19" s="19" t="n">
        <f aca="false">+Q19</f>
        <v>4999.76778135172</v>
      </c>
    </row>
    <row r="20" customFormat="false" ht="12.75" hidden="false" customHeight="false" outlineLevel="0" collapsed="false">
      <c r="A20" s="15" t="n">
        <f aca="false">NPV($B$1,D20:R20)</f>
        <v>110541.001300658</v>
      </c>
      <c r="B20" s="16" t="n">
        <v>0.374784916543293</v>
      </c>
      <c r="C20" s="17" t="n">
        <f aca="false">(+R20/365)/150</f>
        <v>0.0936962291358233</v>
      </c>
      <c r="D20" s="18" t="n">
        <f aca="false">+$D$1*B20*365</f>
        <v>20519.4741807453</v>
      </c>
      <c r="E20" s="18" t="n">
        <f aca="false">+D20</f>
        <v>20519.4741807453</v>
      </c>
      <c r="F20" s="18" t="n">
        <f aca="false">+E20</f>
        <v>20519.4741807453</v>
      </c>
      <c r="G20" s="18" t="n">
        <f aca="false">+F20</f>
        <v>20519.4741807453</v>
      </c>
      <c r="H20" s="18" t="n">
        <f aca="false">+G20</f>
        <v>20519.4741807453</v>
      </c>
      <c r="I20" s="18" t="n">
        <f aca="false">+H20</f>
        <v>20519.4741807453</v>
      </c>
      <c r="J20" s="18" t="n">
        <f aca="false">+I20</f>
        <v>20519.4741807453</v>
      </c>
      <c r="K20" s="18" t="n">
        <f aca="false">+J20</f>
        <v>20519.4741807453</v>
      </c>
      <c r="L20" s="18" t="n">
        <f aca="false">+K20</f>
        <v>20519.4741807453</v>
      </c>
      <c r="M20" s="18" t="n">
        <f aca="false">+L20</f>
        <v>20519.4741807453</v>
      </c>
      <c r="N20" s="18" t="n">
        <f aca="false">+M20</f>
        <v>20519.4741807453</v>
      </c>
      <c r="O20" s="18" t="n">
        <f aca="false">+N20*0.25</f>
        <v>5129.86854518632</v>
      </c>
      <c r="P20" s="18" t="n">
        <f aca="false">+O20</f>
        <v>5129.86854518632</v>
      </c>
      <c r="Q20" s="18" t="n">
        <f aca="false">+P20</f>
        <v>5129.86854518632</v>
      </c>
      <c r="R20" s="19" t="n">
        <f aca="false">+Q20</f>
        <v>5129.86854518632</v>
      </c>
    </row>
    <row r="21" customFormat="false" ht="12.75" hidden="false" customHeight="false" outlineLevel="0" collapsed="false">
      <c r="A21" s="15" t="n">
        <f aca="false">NPV($B$1,D21:R21)</f>
        <v>110541.001300658</v>
      </c>
      <c r="B21" s="16" t="n">
        <v>0.386346157429117</v>
      </c>
      <c r="C21" s="17" t="n">
        <f aca="false">(+R21/365)/150</f>
        <v>0.0965865393572793</v>
      </c>
      <c r="D21" s="18" t="n">
        <f aca="false">+$D$1*B21*365</f>
        <v>21152.4521192442</v>
      </c>
      <c r="E21" s="18" t="n">
        <f aca="false">+D21</f>
        <v>21152.4521192442</v>
      </c>
      <c r="F21" s="18" t="n">
        <f aca="false">+E21</f>
        <v>21152.4521192442</v>
      </c>
      <c r="G21" s="18" t="n">
        <f aca="false">+F21</f>
        <v>21152.4521192442</v>
      </c>
      <c r="H21" s="18" t="n">
        <f aca="false">+G21</f>
        <v>21152.4521192442</v>
      </c>
      <c r="I21" s="18" t="n">
        <f aca="false">+H21</f>
        <v>21152.4521192442</v>
      </c>
      <c r="J21" s="18" t="n">
        <f aca="false">+I21</f>
        <v>21152.4521192442</v>
      </c>
      <c r="K21" s="18" t="n">
        <f aca="false">+J21</f>
        <v>21152.4521192442</v>
      </c>
      <c r="L21" s="18" t="n">
        <f aca="false">+K21</f>
        <v>21152.4521192442</v>
      </c>
      <c r="M21" s="18" t="n">
        <f aca="false">+L21</f>
        <v>21152.4521192442</v>
      </c>
      <c r="N21" s="18" t="n">
        <f aca="false">+M21*0.25</f>
        <v>5288.11302981104</v>
      </c>
      <c r="O21" s="18" t="n">
        <f aca="false">+N21</f>
        <v>5288.11302981104</v>
      </c>
      <c r="P21" s="18" t="n">
        <f aca="false">+O21</f>
        <v>5288.11302981104</v>
      </c>
      <c r="Q21" s="18" t="n">
        <f aca="false">+P21</f>
        <v>5288.11302981104</v>
      </c>
      <c r="R21" s="19" t="n">
        <f aca="false">+Q21</f>
        <v>5288.11302981104</v>
      </c>
    </row>
    <row r="22" customFormat="false" ht="12.75" hidden="false" customHeight="false" outlineLevel="0" collapsed="false">
      <c r="A22" s="15" t="n">
        <f aca="false">NPV($B$1,D22:R22)</f>
        <v>110541.001300658</v>
      </c>
      <c r="B22" s="16" t="n">
        <v>0.400555801938584</v>
      </c>
      <c r="C22" s="17" t="n">
        <f aca="false">(+R22/365)/150</f>
        <v>0.100138950484646</v>
      </c>
      <c r="D22" s="18" t="n">
        <f aca="false">+$D$1*B22*365</f>
        <v>21930.4301561375</v>
      </c>
      <c r="E22" s="18" t="n">
        <f aca="false">+D22</f>
        <v>21930.4301561375</v>
      </c>
      <c r="F22" s="18" t="n">
        <f aca="false">+E22</f>
        <v>21930.4301561375</v>
      </c>
      <c r="G22" s="18" t="n">
        <f aca="false">+F22</f>
        <v>21930.4301561375</v>
      </c>
      <c r="H22" s="18" t="n">
        <f aca="false">+G22</f>
        <v>21930.4301561375</v>
      </c>
      <c r="I22" s="18" t="n">
        <f aca="false">+H22</f>
        <v>21930.4301561375</v>
      </c>
      <c r="J22" s="18" t="n">
        <f aca="false">+I22</f>
        <v>21930.4301561375</v>
      </c>
      <c r="K22" s="18" t="n">
        <f aca="false">+J22</f>
        <v>21930.4301561375</v>
      </c>
      <c r="L22" s="18" t="n">
        <f aca="false">+K22</f>
        <v>21930.4301561375</v>
      </c>
      <c r="M22" s="18" t="n">
        <f aca="false">+L22*0.25</f>
        <v>5482.60753903437</v>
      </c>
      <c r="N22" s="18" t="n">
        <f aca="false">+M22</f>
        <v>5482.60753903437</v>
      </c>
      <c r="O22" s="18" t="n">
        <f aca="false">+N22</f>
        <v>5482.60753903437</v>
      </c>
      <c r="P22" s="18" t="n">
        <f aca="false">+O22</f>
        <v>5482.60753903437</v>
      </c>
      <c r="Q22" s="18" t="n">
        <f aca="false">+P22</f>
        <v>5482.60753903437</v>
      </c>
      <c r="R22" s="19" t="n">
        <f aca="false">+Q22</f>
        <v>5482.60753903437</v>
      </c>
    </row>
    <row r="23" customFormat="false" ht="12.75" hidden="false" customHeight="false" outlineLevel="0" collapsed="false">
      <c r="A23" s="15" t="n">
        <f aca="false">NPV($B$1,D23:R23)</f>
        <v>110541.001300658</v>
      </c>
      <c r="B23" s="16" t="n">
        <v>0.418246151292372</v>
      </c>
      <c r="C23" s="17" t="n">
        <f aca="false">(+R23/365)/150</f>
        <v>0.104561537823093</v>
      </c>
      <c r="D23" s="18" t="n">
        <f aca="false">+$D$1*B23*365</f>
        <v>22898.9767832574</v>
      </c>
      <c r="E23" s="18" t="n">
        <f aca="false">+D23</f>
        <v>22898.9767832574</v>
      </c>
      <c r="F23" s="18" t="n">
        <f aca="false">+E23</f>
        <v>22898.9767832574</v>
      </c>
      <c r="G23" s="18" t="n">
        <f aca="false">+F23</f>
        <v>22898.9767832574</v>
      </c>
      <c r="H23" s="18" t="n">
        <f aca="false">+G23</f>
        <v>22898.9767832574</v>
      </c>
      <c r="I23" s="18" t="n">
        <f aca="false">+H23</f>
        <v>22898.9767832574</v>
      </c>
      <c r="J23" s="18" t="n">
        <f aca="false">+I23</f>
        <v>22898.9767832574</v>
      </c>
      <c r="K23" s="18" t="n">
        <f aca="false">+J23</f>
        <v>22898.9767832574</v>
      </c>
      <c r="L23" s="18" t="n">
        <f aca="false">+K23*0.25</f>
        <v>5724.74419581434</v>
      </c>
      <c r="M23" s="18" t="n">
        <f aca="false">+L23</f>
        <v>5724.74419581434</v>
      </c>
      <c r="N23" s="18" t="n">
        <f aca="false">+M23</f>
        <v>5724.74419581434</v>
      </c>
      <c r="O23" s="18" t="n">
        <f aca="false">+N23</f>
        <v>5724.74419581434</v>
      </c>
      <c r="P23" s="18" t="n">
        <f aca="false">+O23</f>
        <v>5724.74419581434</v>
      </c>
      <c r="Q23" s="18" t="n">
        <f aca="false">+P23</f>
        <v>5724.74419581434</v>
      </c>
      <c r="R23" s="19" t="n">
        <f aca="false">+Q23</f>
        <v>5724.74419581434</v>
      </c>
    </row>
    <row r="24" customFormat="false" ht="12.75" hidden="false" customHeight="false" outlineLevel="0" collapsed="false">
      <c r="A24" s="15" t="n">
        <f aca="false">NPV($B$1,D24:R24)</f>
        <v>110541.001300658</v>
      </c>
      <c r="B24" s="16" t="n">
        <v>0.440625142081478</v>
      </c>
      <c r="C24" s="17" t="n">
        <f aca="false">(+R24/365)/150</f>
        <v>0.11015628552037</v>
      </c>
      <c r="D24" s="18" t="n">
        <f aca="false">+$D$1*B24*365</f>
        <v>24124.2265289609</v>
      </c>
      <c r="E24" s="18" t="n">
        <f aca="false">+D24</f>
        <v>24124.2265289609</v>
      </c>
      <c r="F24" s="18" t="n">
        <f aca="false">+E24</f>
        <v>24124.2265289609</v>
      </c>
      <c r="G24" s="18" t="n">
        <f aca="false">+F24</f>
        <v>24124.2265289609</v>
      </c>
      <c r="H24" s="18" t="n">
        <f aca="false">+G24</f>
        <v>24124.2265289609</v>
      </c>
      <c r="I24" s="18" t="n">
        <f aca="false">+H24</f>
        <v>24124.2265289609</v>
      </c>
      <c r="J24" s="18" t="n">
        <f aca="false">+I24</f>
        <v>24124.2265289609</v>
      </c>
      <c r="K24" s="18" t="n">
        <f aca="false">+J24*0.25</f>
        <v>6031.05663224023</v>
      </c>
      <c r="L24" s="18" t="n">
        <f aca="false">+K24</f>
        <v>6031.05663224023</v>
      </c>
      <c r="M24" s="18" t="n">
        <f aca="false">+L24</f>
        <v>6031.05663224023</v>
      </c>
      <c r="N24" s="18" t="n">
        <f aca="false">+M24</f>
        <v>6031.05663224023</v>
      </c>
      <c r="O24" s="18" t="n">
        <f aca="false">+N24</f>
        <v>6031.05663224023</v>
      </c>
      <c r="P24" s="18" t="n">
        <f aca="false">+O24</f>
        <v>6031.05663224023</v>
      </c>
      <c r="Q24" s="18" t="n">
        <f aca="false">+P24</f>
        <v>6031.05663224023</v>
      </c>
      <c r="R24" s="19" t="n">
        <f aca="false">+Q24</f>
        <v>6031.05663224023</v>
      </c>
    </row>
    <row r="25" customFormat="false" ht="12.75" hidden="false" customHeight="false" outlineLevel="0" collapsed="false">
      <c r="A25" s="15" t="n">
        <f aca="false">NPV($B$1,D25:R25)</f>
        <v>110541.001300658</v>
      </c>
      <c r="B25" s="16" t="n">
        <v>0.469515740754026</v>
      </c>
      <c r="C25" s="17" t="n">
        <f aca="false">(+R25/365)/150</f>
        <v>0.117378935188507</v>
      </c>
      <c r="D25" s="18" t="n">
        <f aca="false">+$D$1*B25*365</f>
        <v>25705.9868062829</v>
      </c>
      <c r="E25" s="18" t="n">
        <f aca="false">+D25</f>
        <v>25705.9868062829</v>
      </c>
      <c r="F25" s="18" t="n">
        <f aca="false">+E25</f>
        <v>25705.9868062829</v>
      </c>
      <c r="G25" s="18" t="n">
        <f aca="false">+F25</f>
        <v>25705.9868062829</v>
      </c>
      <c r="H25" s="18" t="n">
        <f aca="false">+G25</f>
        <v>25705.9868062829</v>
      </c>
      <c r="I25" s="18" t="n">
        <f aca="false">+H25</f>
        <v>25705.9868062829</v>
      </c>
      <c r="J25" s="18" t="n">
        <f aca="false">+I25*0.25</f>
        <v>6426.49670157074</v>
      </c>
      <c r="K25" s="18" t="n">
        <f aca="false">+J25</f>
        <v>6426.49670157074</v>
      </c>
      <c r="L25" s="18" t="n">
        <f aca="false">+K25</f>
        <v>6426.49670157074</v>
      </c>
      <c r="M25" s="18" t="n">
        <f aca="false">+L25</f>
        <v>6426.49670157074</v>
      </c>
      <c r="N25" s="18" t="n">
        <f aca="false">+M25</f>
        <v>6426.49670157074</v>
      </c>
      <c r="O25" s="18" t="n">
        <f aca="false">+N25</f>
        <v>6426.49670157074</v>
      </c>
      <c r="P25" s="18" t="n">
        <f aca="false">+O25</f>
        <v>6426.49670157074</v>
      </c>
      <c r="Q25" s="18" t="n">
        <f aca="false">+P25</f>
        <v>6426.49670157074</v>
      </c>
      <c r="R25" s="19" t="n">
        <f aca="false">+Q25</f>
        <v>6426.49670157074</v>
      </c>
    </row>
    <row r="26" customFormat="false" ht="13.5" hidden="false" customHeight="false" outlineLevel="0" collapsed="false">
      <c r="A26" s="20" t="n">
        <f aca="false">NPV($B$1,D26:R26)</f>
        <v>110541.001300658</v>
      </c>
      <c r="B26" s="21" t="n">
        <v>0.507805487805188</v>
      </c>
      <c r="C26" s="22" t="n">
        <f aca="false">(+R26/365)/150</f>
        <v>0.126951371951297</v>
      </c>
      <c r="D26" s="23" t="n">
        <f aca="false">+$D$1*B26*365</f>
        <v>27802.350457334</v>
      </c>
      <c r="E26" s="23" t="n">
        <f aca="false">+D26</f>
        <v>27802.350457334</v>
      </c>
      <c r="F26" s="23" t="n">
        <f aca="false">+E26</f>
        <v>27802.350457334</v>
      </c>
      <c r="G26" s="23" t="n">
        <f aca="false">+F26</f>
        <v>27802.350457334</v>
      </c>
      <c r="H26" s="23" t="n">
        <f aca="false">+G26</f>
        <v>27802.350457334</v>
      </c>
      <c r="I26" s="23" t="n">
        <f aca="false">+H26*0.25</f>
        <v>6950.58761433351</v>
      </c>
      <c r="J26" s="23" t="n">
        <f aca="false">+I26</f>
        <v>6950.58761433351</v>
      </c>
      <c r="K26" s="23" t="n">
        <f aca="false">+J26</f>
        <v>6950.58761433351</v>
      </c>
      <c r="L26" s="23" t="n">
        <f aca="false">+K26</f>
        <v>6950.58761433351</v>
      </c>
      <c r="M26" s="23" t="n">
        <f aca="false">+L26</f>
        <v>6950.58761433351</v>
      </c>
      <c r="N26" s="23" t="n">
        <f aca="false">+M26</f>
        <v>6950.58761433351</v>
      </c>
      <c r="O26" s="23" t="n">
        <f aca="false">+N26</f>
        <v>6950.58761433351</v>
      </c>
      <c r="P26" s="23" t="n">
        <f aca="false">+O26</f>
        <v>6950.58761433351</v>
      </c>
      <c r="Q26" s="23" t="n">
        <f aca="false">+P26</f>
        <v>6950.58761433351</v>
      </c>
      <c r="R26" s="24" t="n">
        <f aca="false">+Q26</f>
        <v>6950.58761433351</v>
      </c>
    </row>
    <row r="27" customFormat="false" ht="13.5" hidden="false" customHeight="false" outlineLevel="0" collapsed="false">
      <c r="A27" s="25" t="s">
        <v>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customFormat="false" ht="12.75" hidden="false" customHeight="false" outlineLevel="0" collapsed="false">
      <c r="A28" s="9" t="n">
        <f aca="false">NPV($B$1,D28:R28)</f>
        <v>110541.001300658</v>
      </c>
      <c r="B28" s="10" t="n">
        <v>0.345285776054968</v>
      </c>
      <c r="C28" s="11" t="n">
        <v>0</v>
      </c>
      <c r="D28" s="12" t="n">
        <f aca="false">+$D$1*B28*365</f>
        <v>18904.3962390095</v>
      </c>
      <c r="E28" s="13" t="n">
        <f aca="false">+D28</f>
        <v>18904.3962390095</v>
      </c>
      <c r="F28" s="13" t="n">
        <f aca="false">+E28</f>
        <v>18904.3962390095</v>
      </c>
      <c r="G28" s="13" t="n">
        <f aca="false">+F28</f>
        <v>18904.3962390095</v>
      </c>
      <c r="H28" s="13" t="n">
        <f aca="false">+G28</f>
        <v>18904.3962390095</v>
      </c>
      <c r="I28" s="13" t="n">
        <f aca="false">+H28</f>
        <v>18904.3962390095</v>
      </c>
      <c r="J28" s="13" t="n">
        <f aca="false">+I28</f>
        <v>18904.3962390095</v>
      </c>
      <c r="K28" s="13" t="n">
        <f aca="false">+J28</f>
        <v>18904.3962390095</v>
      </c>
      <c r="L28" s="13" t="n">
        <f aca="false">+K28</f>
        <v>18904.3962390095</v>
      </c>
      <c r="M28" s="13" t="n">
        <f aca="false">+L28</f>
        <v>18904.3962390095</v>
      </c>
      <c r="N28" s="13" t="n">
        <f aca="false">+M28</f>
        <v>18904.3962390095</v>
      </c>
      <c r="O28" s="13" t="n">
        <f aca="false">+N28</f>
        <v>18904.3962390095</v>
      </c>
      <c r="P28" s="13" t="n">
        <f aca="false">+O28</f>
        <v>18904.3962390095</v>
      </c>
      <c r="Q28" s="13" t="n">
        <f aca="false">+P28</f>
        <v>18904.3962390095</v>
      </c>
      <c r="R28" s="14" t="n">
        <f aca="false">+Q28</f>
        <v>18904.3962390095</v>
      </c>
    </row>
    <row r="29" customFormat="false" ht="12.75" hidden="false" customHeight="false" outlineLevel="0" collapsed="false">
      <c r="A29" s="15" t="n">
        <f aca="false">NPV($B$1,D29:R29)</f>
        <v>110541.001300658</v>
      </c>
      <c r="B29" s="16" t="n">
        <v>0.348952755269251</v>
      </c>
      <c r="C29" s="17" t="n">
        <f aca="false">(+R29/365)/150</f>
        <v>0.174476377634626</v>
      </c>
      <c r="D29" s="18" t="n">
        <f aca="false">+$D$1*B29*365</f>
        <v>19105.1633509915</v>
      </c>
      <c r="E29" s="18" t="n">
        <f aca="false">+D29</f>
        <v>19105.1633509915</v>
      </c>
      <c r="F29" s="18" t="n">
        <f aca="false">+E29</f>
        <v>19105.1633509915</v>
      </c>
      <c r="G29" s="18" t="n">
        <f aca="false">+F29</f>
        <v>19105.1633509915</v>
      </c>
      <c r="H29" s="18" t="n">
        <f aca="false">+G29</f>
        <v>19105.1633509915</v>
      </c>
      <c r="I29" s="18" t="n">
        <f aca="false">+H29</f>
        <v>19105.1633509915</v>
      </c>
      <c r="J29" s="18" t="n">
        <f aca="false">+I29</f>
        <v>19105.1633509915</v>
      </c>
      <c r="K29" s="18" t="n">
        <f aca="false">+J29</f>
        <v>19105.1633509915</v>
      </c>
      <c r="L29" s="18" t="n">
        <f aca="false">+K29</f>
        <v>19105.1633509915</v>
      </c>
      <c r="M29" s="18" t="n">
        <f aca="false">+L29</f>
        <v>19105.1633509915</v>
      </c>
      <c r="N29" s="18" t="n">
        <f aca="false">+M29</f>
        <v>19105.1633509915</v>
      </c>
      <c r="O29" s="18" t="n">
        <f aca="false">+N29</f>
        <v>19105.1633509915</v>
      </c>
      <c r="P29" s="18" t="n">
        <f aca="false">+O29</f>
        <v>19105.1633509915</v>
      </c>
      <c r="Q29" s="18" t="n">
        <f aca="false">+P29</f>
        <v>19105.1633509915</v>
      </c>
      <c r="R29" s="19" t="n">
        <f aca="false">+Q29*0.5</f>
        <v>9552.58167549576</v>
      </c>
    </row>
    <row r="30" customFormat="false" ht="12.75" hidden="false" customHeight="false" outlineLevel="0" collapsed="false">
      <c r="A30" s="15" t="n">
        <f aca="false">NPV($B$1,D30:R30)</f>
        <v>110541.001300658</v>
      </c>
      <c r="B30" s="16" t="n">
        <v>0.353267260411012</v>
      </c>
      <c r="C30" s="17" t="n">
        <f aca="false">(+R30/365)/150</f>
        <v>0.176633630205506</v>
      </c>
      <c r="D30" s="18" t="n">
        <f aca="false">+$D$1*B30*365</f>
        <v>19341.3825075029</v>
      </c>
      <c r="E30" s="18" t="n">
        <f aca="false">+D30</f>
        <v>19341.3825075029</v>
      </c>
      <c r="F30" s="18" t="n">
        <f aca="false">+E30</f>
        <v>19341.3825075029</v>
      </c>
      <c r="G30" s="18" t="n">
        <f aca="false">+F30</f>
        <v>19341.3825075029</v>
      </c>
      <c r="H30" s="18" t="n">
        <f aca="false">+G30</f>
        <v>19341.3825075029</v>
      </c>
      <c r="I30" s="18" t="n">
        <f aca="false">+H30</f>
        <v>19341.3825075029</v>
      </c>
      <c r="J30" s="18" t="n">
        <f aca="false">+I30</f>
        <v>19341.3825075029</v>
      </c>
      <c r="K30" s="18" t="n">
        <f aca="false">+J30</f>
        <v>19341.3825075029</v>
      </c>
      <c r="L30" s="18" t="n">
        <f aca="false">+K30</f>
        <v>19341.3825075029</v>
      </c>
      <c r="M30" s="18" t="n">
        <f aca="false">+L30</f>
        <v>19341.3825075029</v>
      </c>
      <c r="N30" s="18" t="n">
        <f aca="false">+M30</f>
        <v>19341.3825075029</v>
      </c>
      <c r="O30" s="18" t="n">
        <f aca="false">+N30</f>
        <v>19341.3825075029</v>
      </c>
      <c r="P30" s="18" t="n">
        <f aca="false">+O30</f>
        <v>19341.3825075029</v>
      </c>
      <c r="Q30" s="18" t="n">
        <f aca="false">+P30*0.5</f>
        <v>9670.69125375145</v>
      </c>
      <c r="R30" s="19" t="n">
        <f aca="false">+Q30</f>
        <v>9670.69125375145</v>
      </c>
    </row>
    <row r="31" customFormat="false" ht="12.75" hidden="false" customHeight="false" outlineLevel="0" collapsed="false">
      <c r="A31" s="15" t="n">
        <f aca="false">NPV($B$1,D31:R31)</f>
        <v>110541.001300658</v>
      </c>
      <c r="B31" s="16" t="n">
        <v>0.358362739781975</v>
      </c>
      <c r="C31" s="17" t="n">
        <f aca="false">(+R31/365)/150</f>
        <v>0.179181369890988</v>
      </c>
      <c r="D31" s="18" t="n">
        <f aca="false">+$D$1*B31*365</f>
        <v>19620.3600030631</v>
      </c>
      <c r="E31" s="18" t="n">
        <f aca="false">+D31</f>
        <v>19620.3600030631</v>
      </c>
      <c r="F31" s="18" t="n">
        <f aca="false">+E31</f>
        <v>19620.3600030631</v>
      </c>
      <c r="G31" s="18" t="n">
        <f aca="false">+F31</f>
        <v>19620.3600030631</v>
      </c>
      <c r="H31" s="18" t="n">
        <f aca="false">+G31</f>
        <v>19620.3600030631</v>
      </c>
      <c r="I31" s="18" t="n">
        <f aca="false">+H31</f>
        <v>19620.3600030631</v>
      </c>
      <c r="J31" s="18" t="n">
        <f aca="false">+I31</f>
        <v>19620.3600030631</v>
      </c>
      <c r="K31" s="18" t="n">
        <f aca="false">+J31</f>
        <v>19620.3600030631</v>
      </c>
      <c r="L31" s="18" t="n">
        <f aca="false">+K31</f>
        <v>19620.3600030631</v>
      </c>
      <c r="M31" s="18" t="n">
        <f aca="false">+L31</f>
        <v>19620.3600030631</v>
      </c>
      <c r="N31" s="18" t="n">
        <f aca="false">+M31</f>
        <v>19620.3600030631</v>
      </c>
      <c r="O31" s="18" t="n">
        <f aca="false">+N31</f>
        <v>19620.3600030631</v>
      </c>
      <c r="P31" s="18" t="n">
        <f aca="false">+O31*0.5</f>
        <v>9810.18000153157</v>
      </c>
      <c r="Q31" s="18" t="n">
        <f aca="false">+P31</f>
        <v>9810.18000153157</v>
      </c>
      <c r="R31" s="19" t="n">
        <f aca="false">+Q31</f>
        <v>9810.18000153157</v>
      </c>
    </row>
    <row r="32" customFormat="false" ht="12.75" hidden="false" customHeight="false" outlineLevel="0" collapsed="false">
      <c r="A32" s="15" t="n">
        <f aca="false">NPV($B$1,D32:R32)</f>
        <v>110541.001300658</v>
      </c>
      <c r="B32" s="16" t="n">
        <v>0.364407326289402</v>
      </c>
      <c r="C32" s="17" t="n">
        <f aca="false">(+R32/365)/150</f>
        <v>0.182203663144701</v>
      </c>
      <c r="D32" s="18" t="n">
        <f aca="false">+$D$1*B32*365</f>
        <v>19951.3011143448</v>
      </c>
      <c r="E32" s="18" t="n">
        <f aca="false">+D32</f>
        <v>19951.3011143448</v>
      </c>
      <c r="F32" s="18" t="n">
        <f aca="false">+E32</f>
        <v>19951.3011143448</v>
      </c>
      <c r="G32" s="18" t="n">
        <f aca="false">+F32</f>
        <v>19951.3011143448</v>
      </c>
      <c r="H32" s="18" t="n">
        <f aca="false">+G32</f>
        <v>19951.3011143448</v>
      </c>
      <c r="I32" s="18" t="n">
        <f aca="false">+H32</f>
        <v>19951.3011143448</v>
      </c>
      <c r="J32" s="18" t="n">
        <f aca="false">+I32</f>
        <v>19951.3011143448</v>
      </c>
      <c r="K32" s="18" t="n">
        <f aca="false">+J32</f>
        <v>19951.3011143448</v>
      </c>
      <c r="L32" s="18" t="n">
        <f aca="false">+K32</f>
        <v>19951.3011143448</v>
      </c>
      <c r="M32" s="18" t="n">
        <f aca="false">+L32</f>
        <v>19951.3011143448</v>
      </c>
      <c r="N32" s="18" t="n">
        <f aca="false">+M32</f>
        <v>19951.3011143448</v>
      </c>
      <c r="O32" s="18" t="n">
        <f aca="false">+N32*0.5</f>
        <v>9975.65055717238</v>
      </c>
      <c r="P32" s="18" t="n">
        <f aca="false">+O32</f>
        <v>9975.65055717238</v>
      </c>
      <c r="Q32" s="18" t="n">
        <f aca="false">+P32</f>
        <v>9975.65055717238</v>
      </c>
      <c r="R32" s="19" t="n">
        <f aca="false">+Q32</f>
        <v>9975.65055717238</v>
      </c>
    </row>
    <row r="33" customFormat="false" ht="12.75" hidden="false" customHeight="false" outlineLevel="0" collapsed="false">
      <c r="A33" s="15" t="n">
        <f aca="false">NPV($B$1,D33:R33)</f>
        <v>110541.001300658</v>
      </c>
      <c r="B33" s="16" t="n">
        <v>0.371615672057801</v>
      </c>
      <c r="C33" s="17" t="n">
        <f aca="false">(+R33/365)/150</f>
        <v>0.1858078360289</v>
      </c>
      <c r="D33" s="18" t="n">
        <f aca="false">+$D$1*B33*365</f>
        <v>20345.9580451646</v>
      </c>
      <c r="E33" s="18" t="n">
        <f aca="false">+D33</f>
        <v>20345.9580451646</v>
      </c>
      <c r="F33" s="18" t="n">
        <f aca="false">+E33</f>
        <v>20345.9580451646</v>
      </c>
      <c r="G33" s="18" t="n">
        <f aca="false">+F33</f>
        <v>20345.9580451646</v>
      </c>
      <c r="H33" s="18" t="n">
        <f aca="false">+G33</f>
        <v>20345.9580451646</v>
      </c>
      <c r="I33" s="18" t="n">
        <f aca="false">+H33</f>
        <v>20345.9580451646</v>
      </c>
      <c r="J33" s="18" t="n">
        <f aca="false">+I33</f>
        <v>20345.9580451646</v>
      </c>
      <c r="K33" s="18" t="n">
        <f aca="false">+J33</f>
        <v>20345.9580451646</v>
      </c>
      <c r="L33" s="18" t="n">
        <f aca="false">+K33</f>
        <v>20345.9580451646</v>
      </c>
      <c r="M33" s="18" t="n">
        <f aca="false">+L33</f>
        <v>20345.9580451646</v>
      </c>
      <c r="N33" s="18" t="n">
        <f aca="false">+M33*0.5</f>
        <v>10172.9790225823</v>
      </c>
      <c r="O33" s="18" t="n">
        <f aca="false">+N33</f>
        <v>10172.9790225823</v>
      </c>
      <c r="P33" s="18" t="n">
        <f aca="false">+O33</f>
        <v>10172.9790225823</v>
      </c>
      <c r="Q33" s="18" t="n">
        <f aca="false">+P33</f>
        <v>10172.9790225823</v>
      </c>
      <c r="R33" s="19" t="n">
        <f aca="false">+Q33</f>
        <v>10172.9790225823</v>
      </c>
    </row>
    <row r="34" customFormat="false" ht="12.75" hidden="false" customHeight="false" outlineLevel="0" collapsed="false">
      <c r="A34" s="15" t="n">
        <f aca="false">NPV($B$1,D34:R34)</f>
        <v>110541.001301658</v>
      </c>
      <c r="B34" s="16" t="n">
        <v>0.38026602599714</v>
      </c>
      <c r="C34" s="17" t="n">
        <f aca="false">(+R34/365)/150</f>
        <v>0.19013301299857</v>
      </c>
      <c r="D34" s="18" t="n">
        <f aca="false">+$D$1*B34*365</f>
        <v>20819.5649233434</v>
      </c>
      <c r="E34" s="18" t="n">
        <f aca="false">+D34</f>
        <v>20819.5649233434</v>
      </c>
      <c r="F34" s="18" t="n">
        <f aca="false">+E34</f>
        <v>20819.5649233434</v>
      </c>
      <c r="G34" s="18" t="n">
        <f aca="false">+F34</f>
        <v>20819.5649233434</v>
      </c>
      <c r="H34" s="18" t="n">
        <f aca="false">+G34</f>
        <v>20819.5649233434</v>
      </c>
      <c r="I34" s="18" t="n">
        <f aca="false">+H34</f>
        <v>20819.5649233434</v>
      </c>
      <c r="J34" s="18" t="n">
        <f aca="false">+I34</f>
        <v>20819.5649233434</v>
      </c>
      <c r="K34" s="18" t="n">
        <f aca="false">+J34</f>
        <v>20819.5649233434</v>
      </c>
      <c r="L34" s="18" t="n">
        <f aca="false">+K34</f>
        <v>20819.5649233434</v>
      </c>
      <c r="M34" s="18" t="n">
        <f aca="false">+L34*0.5</f>
        <v>10409.7824616717</v>
      </c>
      <c r="N34" s="18" t="n">
        <f aca="false">+M34</f>
        <v>10409.7824616717</v>
      </c>
      <c r="O34" s="18" t="n">
        <f aca="false">+N34</f>
        <v>10409.7824616717</v>
      </c>
      <c r="P34" s="18" t="n">
        <f aca="false">+O34</f>
        <v>10409.7824616717</v>
      </c>
      <c r="Q34" s="18" t="n">
        <f aca="false">+P34</f>
        <v>10409.7824616717</v>
      </c>
      <c r="R34" s="19" t="n">
        <f aca="false">+Q34</f>
        <v>10409.7824616717</v>
      </c>
    </row>
    <row r="35" customFormat="false" ht="12.75" hidden="false" customHeight="false" outlineLevel="0" collapsed="false">
      <c r="A35" s="15" t="n">
        <f aca="false">NPV($B$1,D35:R35)</f>
        <v>110541.001300658</v>
      </c>
      <c r="B35" s="16" t="n">
        <v>0.390725490279964</v>
      </c>
      <c r="C35" s="17" t="n">
        <f aca="false">(+R35/365)/150</f>
        <v>0.195362745139982</v>
      </c>
      <c r="D35" s="18" t="n">
        <f aca="false">+$D$1*B35*365</f>
        <v>21392.2205928281</v>
      </c>
      <c r="E35" s="18" t="n">
        <f aca="false">+D35</f>
        <v>21392.2205928281</v>
      </c>
      <c r="F35" s="18" t="n">
        <f aca="false">+E35</f>
        <v>21392.2205928281</v>
      </c>
      <c r="G35" s="18" t="n">
        <f aca="false">+F35</f>
        <v>21392.2205928281</v>
      </c>
      <c r="H35" s="18" t="n">
        <f aca="false">+G35</f>
        <v>21392.2205928281</v>
      </c>
      <c r="I35" s="18" t="n">
        <f aca="false">+H35</f>
        <v>21392.2205928281</v>
      </c>
      <c r="J35" s="18" t="n">
        <f aca="false">+I35</f>
        <v>21392.2205928281</v>
      </c>
      <c r="K35" s="18" t="n">
        <f aca="false">+J35</f>
        <v>21392.2205928281</v>
      </c>
      <c r="L35" s="18" t="n">
        <f aca="false">+K35*0.5</f>
        <v>10696.110296414</v>
      </c>
      <c r="M35" s="18" t="n">
        <f aca="false">+L35</f>
        <v>10696.110296414</v>
      </c>
      <c r="N35" s="18" t="n">
        <f aca="false">+M35</f>
        <v>10696.110296414</v>
      </c>
      <c r="O35" s="18" t="n">
        <f aca="false">+N35</f>
        <v>10696.110296414</v>
      </c>
      <c r="P35" s="18" t="n">
        <f aca="false">+O35</f>
        <v>10696.110296414</v>
      </c>
      <c r="Q35" s="18" t="n">
        <f aca="false">+P35</f>
        <v>10696.110296414</v>
      </c>
      <c r="R35" s="19" t="n">
        <f aca="false">+Q35</f>
        <v>10696.110296414</v>
      </c>
    </row>
    <row r="36" customFormat="false" ht="12.75" hidden="false" customHeight="false" outlineLevel="0" collapsed="false">
      <c r="A36" s="15" t="n">
        <f aca="false">NPV($B$1,D36:R36)</f>
        <v>110541.001300658</v>
      </c>
      <c r="B36" s="16" t="n">
        <v>0.403488433746756</v>
      </c>
      <c r="C36" s="17" t="n">
        <f aca="false">(+R36/365)/150</f>
        <v>0.201744216873378</v>
      </c>
      <c r="D36" s="18" t="n">
        <f aca="false">+$D$1*B36*365</f>
        <v>22090.9917476349</v>
      </c>
      <c r="E36" s="18" t="n">
        <f aca="false">+D36</f>
        <v>22090.9917476349</v>
      </c>
      <c r="F36" s="18" t="n">
        <f aca="false">+E36</f>
        <v>22090.9917476349</v>
      </c>
      <c r="G36" s="18" t="n">
        <f aca="false">+F36</f>
        <v>22090.9917476349</v>
      </c>
      <c r="H36" s="18" t="n">
        <f aca="false">+G36</f>
        <v>22090.9917476349</v>
      </c>
      <c r="I36" s="18" t="n">
        <f aca="false">+H36</f>
        <v>22090.9917476349</v>
      </c>
      <c r="J36" s="18" t="n">
        <f aca="false">+I36</f>
        <v>22090.9917476349</v>
      </c>
      <c r="K36" s="18" t="n">
        <f aca="false">+J36*0.5</f>
        <v>11045.4958738174</v>
      </c>
      <c r="L36" s="18" t="n">
        <f aca="false">+K36</f>
        <v>11045.4958738174</v>
      </c>
      <c r="M36" s="18" t="n">
        <f aca="false">+L36</f>
        <v>11045.4958738174</v>
      </c>
      <c r="N36" s="18" t="n">
        <f aca="false">+M36</f>
        <v>11045.4958738174</v>
      </c>
      <c r="O36" s="18" t="n">
        <f aca="false">+N36</f>
        <v>11045.4958738174</v>
      </c>
      <c r="P36" s="18" t="n">
        <f aca="false">+O36</f>
        <v>11045.4958738174</v>
      </c>
      <c r="Q36" s="18" t="n">
        <f aca="false">+P36</f>
        <v>11045.4958738174</v>
      </c>
      <c r="R36" s="19" t="n">
        <f aca="false">+Q36</f>
        <v>11045.4958738174</v>
      </c>
    </row>
    <row r="37" customFormat="false" ht="12.75" hidden="false" customHeight="false" outlineLevel="0" collapsed="false">
      <c r="A37" s="15" t="n">
        <f aca="false">NPV($B$1,D37:R37)</f>
        <v>110541.001300658</v>
      </c>
      <c r="B37" s="16" t="n">
        <v>0.419236831349263</v>
      </c>
      <c r="C37" s="17" t="n">
        <f aca="false">(+R37/365)/150</f>
        <v>0.209618415674631</v>
      </c>
      <c r="D37" s="18" t="n">
        <f aca="false">+$D$1*B37*365</f>
        <v>22953.2165163721</v>
      </c>
      <c r="E37" s="18" t="n">
        <f aca="false">+D37</f>
        <v>22953.2165163721</v>
      </c>
      <c r="F37" s="18" t="n">
        <f aca="false">+E37</f>
        <v>22953.2165163721</v>
      </c>
      <c r="G37" s="18" t="n">
        <f aca="false">+F37</f>
        <v>22953.2165163721</v>
      </c>
      <c r="H37" s="18" t="n">
        <f aca="false">+G37</f>
        <v>22953.2165163721</v>
      </c>
      <c r="I37" s="18" t="n">
        <f aca="false">+H37</f>
        <v>22953.2165163721</v>
      </c>
      <c r="J37" s="18" t="n">
        <f aca="false">+I37*0.5</f>
        <v>11476.6082581861</v>
      </c>
      <c r="K37" s="18" t="n">
        <f aca="false">+J37</f>
        <v>11476.6082581861</v>
      </c>
      <c r="L37" s="18" t="n">
        <f aca="false">+K37</f>
        <v>11476.6082581861</v>
      </c>
      <c r="M37" s="18" t="n">
        <f aca="false">+L37</f>
        <v>11476.6082581861</v>
      </c>
      <c r="N37" s="18" t="n">
        <f aca="false">+M37</f>
        <v>11476.6082581861</v>
      </c>
      <c r="O37" s="18" t="n">
        <f aca="false">+N37</f>
        <v>11476.6082581861</v>
      </c>
      <c r="P37" s="18" t="n">
        <f aca="false">+O37</f>
        <v>11476.6082581861</v>
      </c>
      <c r="Q37" s="18" t="n">
        <f aca="false">+P37</f>
        <v>11476.6082581861</v>
      </c>
      <c r="R37" s="19" t="n">
        <f aca="false">+Q37</f>
        <v>11476.6082581861</v>
      </c>
    </row>
    <row r="38" customFormat="false" ht="13.5" hidden="false" customHeight="false" outlineLevel="0" collapsed="false">
      <c r="A38" s="20" t="n">
        <f aca="false">NPV($B$1,D38:R38)</f>
        <v>110541.001300658</v>
      </c>
      <c r="B38" s="21" t="n">
        <v>0.438938679818677</v>
      </c>
      <c r="C38" s="22" t="n">
        <f aca="false">(+R38/365)/150</f>
        <v>0.219469339909338</v>
      </c>
      <c r="D38" s="23" t="n">
        <f aca="false">+$D$1*B38*365</f>
        <v>24031.8927200726</v>
      </c>
      <c r="E38" s="23" t="n">
        <f aca="false">+D38</f>
        <v>24031.8927200726</v>
      </c>
      <c r="F38" s="23" t="n">
        <f aca="false">+E38</f>
        <v>24031.8927200726</v>
      </c>
      <c r="G38" s="23" t="n">
        <f aca="false">+F38</f>
        <v>24031.8927200726</v>
      </c>
      <c r="H38" s="23" t="n">
        <f aca="false">+G38</f>
        <v>24031.8927200726</v>
      </c>
      <c r="I38" s="23" t="n">
        <f aca="false">+H38*0.5</f>
        <v>12015.9463600363</v>
      </c>
      <c r="J38" s="23" t="n">
        <f aca="false">+I38</f>
        <v>12015.9463600363</v>
      </c>
      <c r="K38" s="23" t="n">
        <f aca="false">+J38</f>
        <v>12015.9463600363</v>
      </c>
      <c r="L38" s="23" t="n">
        <f aca="false">+K38</f>
        <v>12015.9463600363</v>
      </c>
      <c r="M38" s="23" t="n">
        <f aca="false">+L38</f>
        <v>12015.9463600363</v>
      </c>
      <c r="N38" s="23" t="n">
        <f aca="false">+M38</f>
        <v>12015.9463600363</v>
      </c>
      <c r="O38" s="23" t="n">
        <f aca="false">+N38</f>
        <v>12015.9463600363</v>
      </c>
      <c r="P38" s="23" t="n">
        <f aca="false">+O38</f>
        <v>12015.9463600363</v>
      </c>
      <c r="Q38" s="23" t="n">
        <f aca="false">+P38</f>
        <v>12015.9463600363</v>
      </c>
      <c r="R38" s="24" t="n">
        <f aca="false">+Q38</f>
        <v>12015.9463600363</v>
      </c>
    </row>
    <row r="39" customFormat="false" ht="13.5" hidden="false" customHeight="false" outlineLevel="0" collapsed="false">
      <c r="A39" s="25" t="s">
        <v>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2.75" hidden="false" customHeight="false" outlineLevel="0" collapsed="false">
      <c r="A40" s="9" t="n">
        <f aca="false">NPV($B$1,D40:R40)</f>
        <v>110541.001300658</v>
      </c>
      <c r="B40" s="10" t="n">
        <v>0.345285776054968</v>
      </c>
      <c r="C40" s="11" t="n">
        <v>0</v>
      </c>
      <c r="D40" s="12" t="n">
        <f aca="false">+$D$1*B40*365</f>
        <v>18904.3962390095</v>
      </c>
      <c r="E40" s="13" t="n">
        <f aca="false">+D40</f>
        <v>18904.3962390095</v>
      </c>
      <c r="F40" s="13" t="n">
        <f aca="false">+E40</f>
        <v>18904.3962390095</v>
      </c>
      <c r="G40" s="13" t="n">
        <f aca="false">+F40</f>
        <v>18904.3962390095</v>
      </c>
      <c r="H40" s="13" t="n">
        <f aca="false">+G40</f>
        <v>18904.3962390095</v>
      </c>
      <c r="I40" s="13" t="n">
        <f aca="false">+H40</f>
        <v>18904.3962390095</v>
      </c>
      <c r="J40" s="13" t="n">
        <f aca="false">+I40</f>
        <v>18904.3962390095</v>
      </c>
      <c r="K40" s="13" t="n">
        <f aca="false">+J40</f>
        <v>18904.3962390095</v>
      </c>
      <c r="L40" s="13" t="n">
        <f aca="false">+K40</f>
        <v>18904.3962390095</v>
      </c>
      <c r="M40" s="13" t="n">
        <f aca="false">+L40</f>
        <v>18904.3962390095</v>
      </c>
      <c r="N40" s="13" t="n">
        <f aca="false">+M40</f>
        <v>18904.3962390095</v>
      </c>
      <c r="O40" s="13" t="n">
        <f aca="false">+N40</f>
        <v>18904.3962390095</v>
      </c>
      <c r="P40" s="13" t="n">
        <f aca="false">+O40</f>
        <v>18904.3962390095</v>
      </c>
      <c r="Q40" s="13" t="n">
        <f aca="false">+P40</f>
        <v>18904.3962390095</v>
      </c>
      <c r="R40" s="14" t="n">
        <f aca="false">+Q40</f>
        <v>18904.3962390095</v>
      </c>
    </row>
    <row r="41" customFormat="false" ht="12.75" hidden="false" customHeight="false" outlineLevel="0" collapsed="false">
      <c r="A41" s="15" t="n">
        <f aca="false">NPV($B$1,D41:R41)</f>
        <v>110541.001300658</v>
      </c>
      <c r="B41" s="16" t="n">
        <v>0.347109581140183</v>
      </c>
      <c r="C41" s="17" t="n">
        <f aca="false">(+R41/365)/150</f>
        <v>0.260332185855137</v>
      </c>
      <c r="D41" s="18" t="n">
        <f aca="false">+$D$1*B41*365</f>
        <v>19004.249567425</v>
      </c>
      <c r="E41" s="18" t="n">
        <f aca="false">+D41</f>
        <v>19004.249567425</v>
      </c>
      <c r="F41" s="18" t="n">
        <f aca="false">+E41</f>
        <v>19004.249567425</v>
      </c>
      <c r="G41" s="18" t="n">
        <f aca="false">+F41</f>
        <v>19004.249567425</v>
      </c>
      <c r="H41" s="18" t="n">
        <f aca="false">+G41</f>
        <v>19004.249567425</v>
      </c>
      <c r="I41" s="18" t="n">
        <f aca="false">+H41</f>
        <v>19004.249567425</v>
      </c>
      <c r="J41" s="18" t="n">
        <f aca="false">+I41</f>
        <v>19004.249567425</v>
      </c>
      <c r="K41" s="18" t="n">
        <f aca="false">+J41</f>
        <v>19004.249567425</v>
      </c>
      <c r="L41" s="18" t="n">
        <f aca="false">+K41</f>
        <v>19004.249567425</v>
      </c>
      <c r="M41" s="18" t="n">
        <f aca="false">+L41</f>
        <v>19004.249567425</v>
      </c>
      <c r="N41" s="18" t="n">
        <f aca="false">+M41</f>
        <v>19004.249567425</v>
      </c>
      <c r="O41" s="18" t="n">
        <f aca="false">+N41</f>
        <v>19004.249567425</v>
      </c>
      <c r="P41" s="18" t="n">
        <f aca="false">+O41</f>
        <v>19004.249567425</v>
      </c>
      <c r="Q41" s="18" t="n">
        <f aca="false">+P41</f>
        <v>19004.249567425</v>
      </c>
      <c r="R41" s="19" t="n">
        <f aca="false">+Q41*0.75</f>
        <v>14253.1871755688</v>
      </c>
    </row>
    <row r="42" customFormat="false" ht="12.75" hidden="false" customHeight="false" outlineLevel="0" collapsed="false">
      <c r="A42" s="15" t="n">
        <f aca="false">NPV($B$1,D42:R42)</f>
        <v>110541.001300658</v>
      </c>
      <c r="B42" s="16" t="n">
        <v>0.349230921056255</v>
      </c>
      <c r="C42" s="17" t="n">
        <f aca="false">(+R42/365)/150</f>
        <v>0.261923190792191</v>
      </c>
      <c r="D42" s="18" t="n">
        <f aca="false">+$D$1*B42*365</f>
        <v>19120.3929278299</v>
      </c>
      <c r="E42" s="18" t="n">
        <f aca="false">+D42</f>
        <v>19120.3929278299</v>
      </c>
      <c r="F42" s="18" t="n">
        <f aca="false">+E42</f>
        <v>19120.3929278299</v>
      </c>
      <c r="G42" s="18" t="n">
        <f aca="false">+F42</f>
        <v>19120.3929278299</v>
      </c>
      <c r="H42" s="18" t="n">
        <f aca="false">+G42</f>
        <v>19120.3929278299</v>
      </c>
      <c r="I42" s="18" t="n">
        <f aca="false">+H42</f>
        <v>19120.3929278299</v>
      </c>
      <c r="J42" s="18" t="n">
        <f aca="false">+I42</f>
        <v>19120.3929278299</v>
      </c>
      <c r="K42" s="18" t="n">
        <f aca="false">+J42</f>
        <v>19120.3929278299</v>
      </c>
      <c r="L42" s="18" t="n">
        <f aca="false">+K42</f>
        <v>19120.3929278299</v>
      </c>
      <c r="M42" s="18" t="n">
        <f aca="false">+L42</f>
        <v>19120.3929278299</v>
      </c>
      <c r="N42" s="18" t="n">
        <f aca="false">+M42</f>
        <v>19120.3929278299</v>
      </c>
      <c r="O42" s="18" t="n">
        <f aca="false">+N42</f>
        <v>19120.3929278299</v>
      </c>
      <c r="P42" s="18" t="n">
        <f aca="false">+O42</f>
        <v>19120.3929278299</v>
      </c>
      <c r="Q42" s="18" t="n">
        <f aca="false">+P42*0.75</f>
        <v>14340.2946958725</v>
      </c>
      <c r="R42" s="19" t="n">
        <f aca="false">+Q42</f>
        <v>14340.2946958725</v>
      </c>
    </row>
    <row r="43" customFormat="false" ht="12.75" hidden="false" customHeight="false" outlineLevel="0" collapsed="false">
      <c r="A43" s="15" t="n">
        <f aca="false">NPV($B$1,D43:R43)</f>
        <v>110541.001300658</v>
      </c>
      <c r="B43" s="16" t="n">
        <v>0.351702743429015</v>
      </c>
      <c r="C43" s="17" t="n">
        <f aca="false">(+R43/365)/150</f>
        <v>0.263777057571762</v>
      </c>
      <c r="D43" s="18" t="n">
        <f aca="false">+$D$1*B43*365</f>
        <v>19255.7252027386</v>
      </c>
      <c r="E43" s="18" t="n">
        <f aca="false">+D43</f>
        <v>19255.7252027386</v>
      </c>
      <c r="F43" s="18" t="n">
        <f aca="false">+E43</f>
        <v>19255.7252027386</v>
      </c>
      <c r="G43" s="18" t="n">
        <f aca="false">+F43</f>
        <v>19255.7252027386</v>
      </c>
      <c r="H43" s="18" t="n">
        <f aca="false">+G43</f>
        <v>19255.7252027386</v>
      </c>
      <c r="I43" s="18" t="n">
        <f aca="false">+H43</f>
        <v>19255.7252027386</v>
      </c>
      <c r="J43" s="18" t="n">
        <f aca="false">+I43</f>
        <v>19255.7252027386</v>
      </c>
      <c r="K43" s="18" t="n">
        <f aca="false">+J43</f>
        <v>19255.7252027386</v>
      </c>
      <c r="L43" s="18" t="n">
        <f aca="false">+K43</f>
        <v>19255.7252027386</v>
      </c>
      <c r="M43" s="18" t="n">
        <f aca="false">+L43</f>
        <v>19255.7252027386</v>
      </c>
      <c r="N43" s="18" t="n">
        <f aca="false">+M43</f>
        <v>19255.7252027386</v>
      </c>
      <c r="O43" s="18" t="n">
        <f aca="false">+N43</f>
        <v>19255.7252027386</v>
      </c>
      <c r="P43" s="18" t="n">
        <f aca="false">+O43*0.75</f>
        <v>14441.7939020539</v>
      </c>
      <c r="Q43" s="18" t="n">
        <f aca="false">+P43</f>
        <v>14441.7939020539</v>
      </c>
      <c r="R43" s="19" t="n">
        <f aca="false">+Q43</f>
        <v>14441.7939020539</v>
      </c>
    </row>
    <row r="44" customFormat="false" ht="12.75" hidden="false" customHeight="false" outlineLevel="0" collapsed="false">
      <c r="A44" s="15" t="n">
        <f aca="false">NPV($B$1,D44:R44)</f>
        <v>110541.001300658</v>
      </c>
      <c r="B44" s="16" t="n">
        <v>0.354588951315177</v>
      </c>
      <c r="C44" s="17" t="n">
        <f aca="false">(+R44/365)/150</f>
        <v>0.265941713486382</v>
      </c>
      <c r="D44" s="18" t="n">
        <f aca="false">+$D$1*B44*365</f>
        <v>19413.7450845059</v>
      </c>
      <c r="E44" s="18" t="n">
        <f aca="false">+D44</f>
        <v>19413.7450845059</v>
      </c>
      <c r="F44" s="18" t="n">
        <f aca="false">+E44</f>
        <v>19413.7450845059</v>
      </c>
      <c r="G44" s="18" t="n">
        <f aca="false">+F44</f>
        <v>19413.7450845059</v>
      </c>
      <c r="H44" s="18" t="n">
        <f aca="false">+G44</f>
        <v>19413.7450845059</v>
      </c>
      <c r="I44" s="18" t="n">
        <f aca="false">+H44</f>
        <v>19413.7450845059</v>
      </c>
      <c r="J44" s="18" t="n">
        <f aca="false">+I44</f>
        <v>19413.7450845059</v>
      </c>
      <c r="K44" s="18" t="n">
        <f aca="false">+J44</f>
        <v>19413.7450845059</v>
      </c>
      <c r="L44" s="18" t="n">
        <f aca="false">+K44</f>
        <v>19413.7450845059</v>
      </c>
      <c r="M44" s="18" t="n">
        <f aca="false">+L44</f>
        <v>19413.7450845059</v>
      </c>
      <c r="N44" s="18" t="n">
        <f aca="false">+M44</f>
        <v>19413.7450845059</v>
      </c>
      <c r="O44" s="18" t="n">
        <f aca="false">+N44*0.75</f>
        <v>14560.3088133794</v>
      </c>
      <c r="P44" s="18" t="n">
        <f aca="false">+O44</f>
        <v>14560.3088133794</v>
      </c>
      <c r="Q44" s="18" t="n">
        <f aca="false">+P44</f>
        <v>14560.3088133794</v>
      </c>
      <c r="R44" s="19" t="n">
        <f aca="false">+Q44</f>
        <v>14560.3088133794</v>
      </c>
    </row>
    <row r="45" customFormat="false" ht="12.75" hidden="false" customHeight="false" outlineLevel="0" collapsed="false">
      <c r="A45" s="15" t="n">
        <f aca="false">NPV($B$1,D45:R45)</f>
        <v>110541.001300658</v>
      </c>
      <c r="B45" s="16" t="n">
        <v>0.357967210300523</v>
      </c>
      <c r="C45" s="17" t="n">
        <f aca="false">(+R45/365)/150</f>
        <v>0.268475407725392</v>
      </c>
      <c r="D45" s="18" t="n">
        <f aca="false">+$D$1*B45*365</f>
        <v>19598.7047639536</v>
      </c>
      <c r="E45" s="18" t="n">
        <f aca="false">+D45</f>
        <v>19598.7047639536</v>
      </c>
      <c r="F45" s="18" t="n">
        <f aca="false">+E45</f>
        <v>19598.7047639536</v>
      </c>
      <c r="G45" s="18" t="n">
        <f aca="false">+F45</f>
        <v>19598.7047639536</v>
      </c>
      <c r="H45" s="18" t="n">
        <f aca="false">+G45</f>
        <v>19598.7047639536</v>
      </c>
      <c r="I45" s="18" t="n">
        <f aca="false">+H45</f>
        <v>19598.7047639536</v>
      </c>
      <c r="J45" s="18" t="n">
        <f aca="false">+I45</f>
        <v>19598.7047639536</v>
      </c>
      <c r="K45" s="18" t="n">
        <f aca="false">+J45</f>
        <v>19598.7047639536</v>
      </c>
      <c r="L45" s="18" t="n">
        <f aca="false">+K45</f>
        <v>19598.7047639536</v>
      </c>
      <c r="M45" s="18" t="n">
        <f aca="false">+L45</f>
        <v>19598.7047639536</v>
      </c>
      <c r="N45" s="18" t="n">
        <f aca="false">+M45*0.75</f>
        <v>14699.0285729652</v>
      </c>
      <c r="O45" s="18" t="n">
        <f aca="false">+N45</f>
        <v>14699.0285729652</v>
      </c>
      <c r="P45" s="18" t="n">
        <f aca="false">+O45</f>
        <v>14699.0285729652</v>
      </c>
      <c r="Q45" s="18" t="n">
        <f aca="false">+P45</f>
        <v>14699.0285729652</v>
      </c>
      <c r="R45" s="19" t="n">
        <f aca="false">+Q45</f>
        <v>14699.0285729652</v>
      </c>
    </row>
    <row r="46" customFormat="false" ht="12.75" hidden="false" customHeight="false" outlineLevel="0" collapsed="false">
      <c r="A46" s="15" t="n">
        <f aca="false">NPV($B$1,D46:R46)</f>
        <v>110541.001300658</v>
      </c>
      <c r="B46" s="16" t="n">
        <v>0.361932668409984</v>
      </c>
      <c r="C46" s="17" t="n">
        <f aca="false">(+R46/365)/150</f>
        <v>0.271449501307488</v>
      </c>
      <c r="D46" s="18" t="n">
        <f aca="false">+$D$1*B46*365</f>
        <v>19815.8135954466</v>
      </c>
      <c r="E46" s="18" t="n">
        <f aca="false">+D46</f>
        <v>19815.8135954466</v>
      </c>
      <c r="F46" s="18" t="n">
        <f aca="false">+E46</f>
        <v>19815.8135954466</v>
      </c>
      <c r="G46" s="18" t="n">
        <f aca="false">+F46</f>
        <v>19815.8135954466</v>
      </c>
      <c r="H46" s="18" t="n">
        <f aca="false">+G46</f>
        <v>19815.8135954466</v>
      </c>
      <c r="I46" s="18" t="n">
        <f aca="false">+H46</f>
        <v>19815.8135954466</v>
      </c>
      <c r="J46" s="18" t="n">
        <f aca="false">+I46</f>
        <v>19815.8135954466</v>
      </c>
      <c r="K46" s="18" t="n">
        <f aca="false">+J46</f>
        <v>19815.8135954466</v>
      </c>
      <c r="L46" s="18" t="n">
        <f aca="false">+K46</f>
        <v>19815.8135954466</v>
      </c>
      <c r="M46" s="18" t="n">
        <f aca="false">+L46*0.75</f>
        <v>14861.860196585</v>
      </c>
      <c r="N46" s="18" t="n">
        <f aca="false">+M46</f>
        <v>14861.860196585</v>
      </c>
      <c r="O46" s="18" t="n">
        <f aca="false">+N46</f>
        <v>14861.860196585</v>
      </c>
      <c r="P46" s="18" t="n">
        <f aca="false">+O46</f>
        <v>14861.860196585</v>
      </c>
      <c r="Q46" s="18" t="n">
        <f aca="false">+P46</f>
        <v>14861.860196585</v>
      </c>
      <c r="R46" s="19" t="n">
        <f aca="false">+Q46</f>
        <v>14861.860196585</v>
      </c>
    </row>
    <row r="47" customFormat="false" ht="12.75" hidden="false" customHeight="false" outlineLevel="0" collapsed="false">
      <c r="A47" s="15" t="n">
        <f aca="false">NPV($B$1,D47:R47)</f>
        <v>110541.001300658</v>
      </c>
      <c r="B47" s="16" t="n">
        <v>0.366602959238893</v>
      </c>
      <c r="C47" s="17" t="n">
        <f aca="false">(+R47/365)/150</f>
        <v>0.274952219429169</v>
      </c>
      <c r="D47" s="18" t="n">
        <f aca="false">+$D$1*B47*365</f>
        <v>20071.5120183294</v>
      </c>
      <c r="E47" s="18" t="n">
        <f aca="false">+D47</f>
        <v>20071.5120183294</v>
      </c>
      <c r="F47" s="18" t="n">
        <f aca="false">+E47</f>
        <v>20071.5120183294</v>
      </c>
      <c r="G47" s="18" t="n">
        <f aca="false">+F47</f>
        <v>20071.5120183294</v>
      </c>
      <c r="H47" s="18" t="n">
        <f aca="false">+G47</f>
        <v>20071.5120183294</v>
      </c>
      <c r="I47" s="18" t="n">
        <f aca="false">+H47</f>
        <v>20071.5120183294</v>
      </c>
      <c r="J47" s="18" t="n">
        <f aca="false">+I47</f>
        <v>20071.5120183294</v>
      </c>
      <c r="K47" s="18" t="n">
        <f aca="false">+J47</f>
        <v>20071.5120183294</v>
      </c>
      <c r="L47" s="18" t="n">
        <f aca="false">+K47*0.75</f>
        <v>15053.634013747</v>
      </c>
      <c r="M47" s="18" t="n">
        <f aca="false">+L47</f>
        <v>15053.634013747</v>
      </c>
      <c r="N47" s="18" t="n">
        <f aca="false">+M47</f>
        <v>15053.634013747</v>
      </c>
      <c r="O47" s="18" t="n">
        <f aca="false">+N47</f>
        <v>15053.634013747</v>
      </c>
      <c r="P47" s="18" t="n">
        <f aca="false">+O47</f>
        <v>15053.634013747</v>
      </c>
      <c r="Q47" s="18" t="n">
        <f aca="false">+P47</f>
        <v>15053.634013747</v>
      </c>
      <c r="R47" s="19" t="n">
        <f aca="false">+Q47</f>
        <v>15053.634013747</v>
      </c>
    </row>
    <row r="48" customFormat="false" ht="12.75" hidden="false" customHeight="false" outlineLevel="0" collapsed="false">
      <c r="A48" s="15" t="n">
        <f aca="false">NPV($B$1,D48:R48)</f>
        <v>110541.001300658</v>
      </c>
      <c r="B48" s="16" t="n">
        <v>0.372125041572529</v>
      </c>
      <c r="C48" s="17" t="n">
        <f aca="false">(+R48/365)/150</f>
        <v>0.279093781179397</v>
      </c>
      <c r="D48" s="18" t="n">
        <f aca="false">+$D$1*B48*365</f>
        <v>20373.846026096</v>
      </c>
      <c r="E48" s="18" t="n">
        <f aca="false">+D48</f>
        <v>20373.846026096</v>
      </c>
      <c r="F48" s="18" t="n">
        <f aca="false">+E48</f>
        <v>20373.846026096</v>
      </c>
      <c r="G48" s="18" t="n">
        <f aca="false">+F48</f>
        <v>20373.846026096</v>
      </c>
      <c r="H48" s="18" t="n">
        <f aca="false">+G48</f>
        <v>20373.846026096</v>
      </c>
      <c r="I48" s="18" t="n">
        <f aca="false">+H48</f>
        <v>20373.846026096</v>
      </c>
      <c r="J48" s="18" t="n">
        <f aca="false">+I48</f>
        <v>20373.846026096</v>
      </c>
      <c r="K48" s="18" t="n">
        <f aca="false">+J48*0.75</f>
        <v>15280.384519572</v>
      </c>
      <c r="L48" s="18" t="n">
        <f aca="false">+K48</f>
        <v>15280.384519572</v>
      </c>
      <c r="M48" s="18" t="n">
        <f aca="false">+L48</f>
        <v>15280.384519572</v>
      </c>
      <c r="N48" s="18" t="n">
        <f aca="false">+M48</f>
        <v>15280.384519572</v>
      </c>
      <c r="O48" s="18" t="n">
        <f aca="false">+N48</f>
        <v>15280.384519572</v>
      </c>
      <c r="P48" s="18" t="n">
        <f aca="false">+O48</f>
        <v>15280.384519572</v>
      </c>
      <c r="Q48" s="18" t="n">
        <f aca="false">+P48</f>
        <v>15280.384519572</v>
      </c>
      <c r="R48" s="19" t="n">
        <f aca="false">+Q48</f>
        <v>15280.384519572</v>
      </c>
    </row>
    <row r="49" customFormat="false" ht="12.75" hidden="false" customHeight="false" outlineLevel="0" collapsed="false">
      <c r="A49" s="15" t="n">
        <f aca="false">NPV($B$1,D49:R49)</f>
        <v>110541.001300658</v>
      </c>
      <c r="B49" s="16" t="n">
        <v>0.378684719748825</v>
      </c>
      <c r="C49" s="17" t="n">
        <f aca="false">(+R49/365)/150</f>
        <v>0.284013539811619</v>
      </c>
      <c r="D49" s="18" t="n">
        <f aca="false">+$D$1*B49*365</f>
        <v>20732.9884062482</v>
      </c>
      <c r="E49" s="18" t="n">
        <f aca="false">+D49</f>
        <v>20732.9884062482</v>
      </c>
      <c r="F49" s="18" t="n">
        <f aca="false">+E49</f>
        <v>20732.9884062482</v>
      </c>
      <c r="G49" s="18" t="n">
        <f aca="false">+F49</f>
        <v>20732.9884062482</v>
      </c>
      <c r="H49" s="18" t="n">
        <f aca="false">+G49</f>
        <v>20732.9884062482</v>
      </c>
      <c r="I49" s="18" t="n">
        <f aca="false">+H49</f>
        <v>20732.9884062482</v>
      </c>
      <c r="J49" s="18" t="n">
        <f aca="false">+I49*0.75</f>
        <v>15549.7413046861</v>
      </c>
      <c r="K49" s="18" t="n">
        <f aca="false">+J49</f>
        <v>15549.7413046861</v>
      </c>
      <c r="L49" s="18" t="n">
        <f aca="false">+K49</f>
        <v>15549.7413046861</v>
      </c>
      <c r="M49" s="18" t="n">
        <f aca="false">+L49</f>
        <v>15549.7413046861</v>
      </c>
      <c r="N49" s="18" t="n">
        <f aca="false">+M49</f>
        <v>15549.7413046861</v>
      </c>
      <c r="O49" s="18" t="n">
        <f aca="false">+N49</f>
        <v>15549.7413046861</v>
      </c>
      <c r="P49" s="18" t="n">
        <f aca="false">+O49</f>
        <v>15549.7413046861</v>
      </c>
      <c r="Q49" s="18" t="n">
        <f aca="false">+P49</f>
        <v>15549.7413046861</v>
      </c>
      <c r="R49" s="19" t="n">
        <f aca="false">+Q49</f>
        <v>15549.7413046861</v>
      </c>
    </row>
    <row r="50" customFormat="false" ht="13.5" hidden="false" customHeight="false" outlineLevel="0" collapsed="false">
      <c r="A50" s="20" t="n">
        <f aca="false">NPV($B$1,D50:R50)</f>
        <v>110541.001300658</v>
      </c>
      <c r="B50" s="21" t="n">
        <v>0.386520164135648</v>
      </c>
      <c r="C50" s="22" t="n">
        <f aca="false">(+R50/365)/150</f>
        <v>0.289890123101736</v>
      </c>
      <c r="D50" s="23" t="n">
        <f aca="false">+$D$1*B50*365</f>
        <v>21161.9789864267</v>
      </c>
      <c r="E50" s="23" t="n">
        <f aca="false">+D50</f>
        <v>21161.9789864267</v>
      </c>
      <c r="F50" s="23" t="n">
        <f aca="false">+E50</f>
        <v>21161.9789864267</v>
      </c>
      <c r="G50" s="23" t="n">
        <f aca="false">+F50</f>
        <v>21161.9789864267</v>
      </c>
      <c r="H50" s="23" t="n">
        <f aca="false">+G50</f>
        <v>21161.9789864267</v>
      </c>
      <c r="I50" s="23" t="n">
        <f aca="false">+H50*0.75</f>
        <v>15871.48423982</v>
      </c>
      <c r="J50" s="23" t="n">
        <f aca="false">+I50</f>
        <v>15871.48423982</v>
      </c>
      <c r="K50" s="23" t="n">
        <f aca="false">+J50</f>
        <v>15871.48423982</v>
      </c>
      <c r="L50" s="23" t="n">
        <f aca="false">+K50</f>
        <v>15871.48423982</v>
      </c>
      <c r="M50" s="23" t="n">
        <f aca="false">+L50</f>
        <v>15871.48423982</v>
      </c>
      <c r="N50" s="23" t="n">
        <f aca="false">+M50</f>
        <v>15871.48423982</v>
      </c>
      <c r="O50" s="23" t="n">
        <f aca="false">+N50</f>
        <v>15871.48423982</v>
      </c>
      <c r="P50" s="23" t="n">
        <f aca="false">+O50</f>
        <v>15871.48423982</v>
      </c>
      <c r="Q50" s="23" t="n">
        <f aca="false">+P50</f>
        <v>15871.48423982</v>
      </c>
      <c r="R50" s="24" t="n">
        <f aca="false">+Q50</f>
        <v>15871.48423982</v>
      </c>
    </row>
    <row r="51" customFormat="false" ht="13.5" hidden="false" customHeight="false" outlineLevel="0" collapsed="false">
      <c r="A51" s="26" t="s">
        <v>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customFormat="false" ht="13.5" hidden="false" customHeight="false" outlineLevel="0" collapsed="false">
      <c r="A52" s="3"/>
      <c r="B52" s="27" t="s">
        <v>1</v>
      </c>
      <c r="C52" s="3"/>
      <c r="D52" s="28" t="n">
        <v>2.09</v>
      </c>
      <c r="E52" s="28" t="n">
        <v>1.12</v>
      </c>
      <c r="F52" s="28" t="n">
        <v>0.83</v>
      </c>
      <c r="G52" s="28" t="n">
        <v>0.66</v>
      </c>
      <c r="H52" s="28" t="n">
        <v>0.53</v>
      </c>
      <c r="I52" s="28" t="n">
        <v>0.49</v>
      </c>
      <c r="J52" s="28" t="n">
        <v>0.49</v>
      </c>
      <c r="K52" s="28" t="n">
        <v>0.45</v>
      </c>
      <c r="L52" s="28" t="n">
        <v>0.4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9" t="n">
        <v>0</v>
      </c>
    </row>
    <row r="53" customFormat="false" ht="12.75" hidden="false" customHeight="false" outlineLevel="0" collapsed="false">
      <c r="A53" s="9" t="n">
        <f aca="false">NPV($B$1,D53:R53)</f>
        <v>110541.001300658</v>
      </c>
      <c r="B53" s="30" t="n">
        <v>67.1850196486332</v>
      </c>
      <c r="C53" s="11" t="n">
        <f aca="false">(+R53/365)/150</f>
        <v>0</v>
      </c>
      <c r="D53" s="12" t="n">
        <f aca="false">$B53*D$52*365</f>
        <v>51252.0922389598</v>
      </c>
      <c r="E53" s="12" t="n">
        <f aca="false">$B53*E$52*365</f>
        <v>27465.2360323613</v>
      </c>
      <c r="F53" s="12" t="n">
        <f aca="false">$B53*F$52*365</f>
        <v>20353.7017025534</v>
      </c>
      <c r="G53" s="12" t="n">
        <f aca="false">$B53*G$52*365</f>
        <v>16184.8712333557</v>
      </c>
      <c r="H53" s="12" t="n">
        <f aca="false">$B53*H$52*365</f>
        <v>12996.9420510281</v>
      </c>
      <c r="I53" s="12" t="n">
        <f aca="false">$B53*I$52*365</f>
        <v>12016.040764158</v>
      </c>
      <c r="J53" s="12" t="n">
        <f aca="false">$B53*J$52*365</f>
        <v>12016.040764158</v>
      </c>
      <c r="K53" s="12" t="n">
        <f aca="false">$B53*K$52*365</f>
        <v>11035.139477288</v>
      </c>
      <c r="L53" s="12" t="n">
        <f aca="false">$B53*L$52*365</f>
        <v>9809.01286870045</v>
      </c>
      <c r="M53" s="12" t="n">
        <v>0</v>
      </c>
      <c r="N53" s="12" t="n">
        <v>0</v>
      </c>
      <c r="O53" s="12" t="n">
        <v>0</v>
      </c>
      <c r="P53" s="12" t="n">
        <v>0</v>
      </c>
      <c r="Q53" s="12" t="n">
        <v>0</v>
      </c>
      <c r="R53" s="31" t="n">
        <v>0</v>
      </c>
    </row>
    <row r="54" customFormat="false" ht="12.75" hidden="false" customHeight="false" outlineLevel="0" collapsed="false">
      <c r="A54" s="15" t="n">
        <f aca="false">NPV($B$1,D54:R54)</f>
        <v>110541.001300658</v>
      </c>
      <c r="B54" s="32" t="n">
        <v>68.9235775487164</v>
      </c>
      <c r="C54" s="17" t="n">
        <f aca="false">(+R54/365)/150</f>
        <v>0</v>
      </c>
      <c r="D54" s="18" t="n">
        <f aca="false">$B54*D$52*365</f>
        <v>52578.3511330383</v>
      </c>
      <c r="E54" s="18" t="n">
        <f aca="false">$B54*E$52*365</f>
        <v>28175.9585019152</v>
      </c>
      <c r="F54" s="18" t="n">
        <f aca="false">$B54*F$52*365</f>
        <v>20880.3978183836</v>
      </c>
      <c r="G54" s="18" t="n">
        <f aca="false">$B54*G$52*365</f>
        <v>16603.6898314858</v>
      </c>
      <c r="H54" s="18" t="n">
        <f aca="false">$B54*H$52*365</f>
        <v>13333.2660767992</v>
      </c>
      <c r="I54" s="18" t="n">
        <f aca="false">$B54*I$52*365</f>
        <v>12326.9818445879</v>
      </c>
      <c r="J54" s="18" t="n">
        <f aca="false">$B54*J$52*365</f>
        <v>12326.9818445879</v>
      </c>
      <c r="K54" s="18" t="n">
        <f aca="false">$B54*K$52*365</f>
        <v>11320.6976123767</v>
      </c>
      <c r="L54" s="18"/>
      <c r="M54" s="18" t="n">
        <v>0</v>
      </c>
      <c r="N54" s="18" t="n">
        <f aca="false">+M54</f>
        <v>0</v>
      </c>
      <c r="O54" s="18" t="n">
        <f aca="false">+N54</f>
        <v>0</v>
      </c>
      <c r="P54" s="18" t="n">
        <f aca="false">+O54</f>
        <v>0</v>
      </c>
      <c r="Q54" s="18" t="n">
        <f aca="false">+P54</f>
        <v>0</v>
      </c>
      <c r="R54" s="19" t="n">
        <f aca="false">+Q54*0.75</f>
        <v>0</v>
      </c>
    </row>
    <row r="55" customFormat="false" ht="12.75" hidden="false" customHeight="false" outlineLevel="0" collapsed="false">
      <c r="A55" s="15" t="n">
        <f aca="false">NPV($B$1,D55:R55)</f>
        <v>110541.001300658</v>
      </c>
      <c r="B55" s="32" t="n">
        <v>71.3109677288374</v>
      </c>
      <c r="C55" s="17" t="n">
        <f aca="false">(+R55/365)/150</f>
        <v>0</v>
      </c>
      <c r="D55" s="18" t="n">
        <f aca="false">$B55*D$52*365</f>
        <v>54399.5717319436</v>
      </c>
      <c r="E55" s="18" t="n">
        <f aca="false">$B55*E$52*365</f>
        <v>29151.9236075487</v>
      </c>
      <c r="F55" s="18" t="n">
        <f aca="false">$B55*F$52*365</f>
        <v>21603.6576734513</v>
      </c>
      <c r="G55" s="18" t="n">
        <f aca="false">$B55*G$52*365</f>
        <v>17178.8121258769</v>
      </c>
      <c r="H55" s="18" t="n">
        <f aca="false">$B55*H$52*365</f>
        <v>13795.1067071436</v>
      </c>
      <c r="I55" s="18" t="n">
        <f aca="false">$B55*I$52*365</f>
        <v>12753.9665783026</v>
      </c>
      <c r="J55" s="18" t="n">
        <f aca="false">$B55*J$52*365</f>
        <v>12753.9665783026</v>
      </c>
      <c r="K55" s="18"/>
      <c r="L55" s="18"/>
      <c r="M55" s="18" t="n">
        <v>0</v>
      </c>
      <c r="N55" s="18" t="n">
        <f aca="false">+M55</f>
        <v>0</v>
      </c>
      <c r="O55" s="18" t="n">
        <f aca="false">+N55</f>
        <v>0</v>
      </c>
      <c r="P55" s="18" t="n">
        <f aca="false">+O55</f>
        <v>0</v>
      </c>
      <c r="Q55" s="18" t="n">
        <f aca="false">+P55*0.75</f>
        <v>0</v>
      </c>
      <c r="R55" s="19" t="n">
        <f aca="false">+Q55</f>
        <v>0</v>
      </c>
    </row>
    <row r="56" customFormat="false" ht="12.75" hidden="false" customHeight="false" outlineLevel="0" collapsed="false">
      <c r="A56" s="15" t="n">
        <f aca="false">NPV($B$1,D56:R56)</f>
        <v>110541.001300658</v>
      </c>
      <c r="B56" s="32" t="n">
        <v>74.5443085760814</v>
      </c>
      <c r="C56" s="17" t="n">
        <f aca="false">(+R56/365)/150</f>
        <v>0</v>
      </c>
      <c r="D56" s="18" t="n">
        <f aca="false">$B56*D$52*365</f>
        <v>56866.1257972637</v>
      </c>
      <c r="E56" s="18" t="n">
        <f aca="false">$B56*E$52*365</f>
        <v>30473.7133459021</v>
      </c>
      <c r="F56" s="18" t="n">
        <f aca="false">$B56*F$52*365</f>
        <v>22583.1982831239</v>
      </c>
      <c r="G56" s="18" t="n">
        <f aca="false">$B56*G$52*365</f>
        <v>17957.723935978</v>
      </c>
      <c r="H56" s="18" t="n">
        <f aca="false">$B56*H$52*365</f>
        <v>14420.5964940429</v>
      </c>
      <c r="I56" s="18" t="n">
        <f aca="false">$B56*I$52*365</f>
        <v>13332.2495888322</v>
      </c>
      <c r="J56" s="18"/>
      <c r="K56" s="18"/>
      <c r="L56" s="18"/>
      <c r="M56" s="18" t="n">
        <v>0</v>
      </c>
      <c r="N56" s="18" t="n">
        <f aca="false">+M56</f>
        <v>0</v>
      </c>
      <c r="O56" s="18" t="n">
        <f aca="false">+N56</f>
        <v>0</v>
      </c>
      <c r="P56" s="18" t="n">
        <f aca="false">+O56*0.75</f>
        <v>0</v>
      </c>
      <c r="Q56" s="18" t="n">
        <f aca="false">+P56</f>
        <v>0</v>
      </c>
      <c r="R56" s="19" t="n">
        <f aca="false">+Q56</f>
        <v>0</v>
      </c>
    </row>
    <row r="57" customFormat="false" ht="12.75" hidden="false" customHeight="false" outlineLevel="0" collapsed="false">
      <c r="A57" s="15" t="n">
        <f aca="false">NPV($B$1,D57:R57)</f>
        <v>110541.001300658</v>
      </c>
      <c r="B57" s="32" t="n">
        <v>78.6450699895025</v>
      </c>
      <c r="C57" s="17" t="n">
        <f aca="false">(+R57/365)/150</f>
        <v>0</v>
      </c>
      <c r="D57" s="18" t="n">
        <f aca="false">$B57*D$52*365</f>
        <v>59994.391641492</v>
      </c>
      <c r="E57" s="18" t="n">
        <f aca="false">$B57*E$52*365</f>
        <v>32150.1046117086</v>
      </c>
      <c r="F57" s="18" t="n">
        <f aca="false">$B57*F$52*365</f>
        <v>23825.5239533198</v>
      </c>
      <c r="G57" s="18" t="n">
        <f aca="false">$B57*G$52*365</f>
        <v>18945.5973604711</v>
      </c>
      <c r="H57" s="18" t="n">
        <f aca="false">$B57*H$52*365</f>
        <v>15213.8887894693</v>
      </c>
      <c r="I57" s="18"/>
      <c r="J57" s="18"/>
      <c r="K57" s="18"/>
      <c r="L57" s="18"/>
      <c r="M57" s="18" t="n">
        <v>0</v>
      </c>
      <c r="N57" s="18" t="n">
        <f aca="false">+M57</f>
        <v>0</v>
      </c>
      <c r="O57" s="18" t="n">
        <f aca="false">+N57*0.75</f>
        <v>0</v>
      </c>
      <c r="P57" s="18" t="n">
        <f aca="false">+O57</f>
        <v>0</v>
      </c>
      <c r="Q57" s="18" t="n">
        <f aca="false">+P57</f>
        <v>0</v>
      </c>
      <c r="R57" s="19" t="n">
        <f aca="false">+Q57</f>
        <v>0</v>
      </c>
    </row>
    <row r="58" customFormat="false" ht="12.75" hidden="false" customHeight="false" outlineLevel="0" collapsed="false">
      <c r="A58" s="15" t="n">
        <f aca="false">NPV($B$1,D58:R58)</f>
        <v>110541.001300658</v>
      </c>
      <c r="B58" s="32" t="n">
        <v>84.4218025543292</v>
      </c>
      <c r="C58" s="17" t="n">
        <f aca="false">(+R58/365)/150</f>
        <v>0</v>
      </c>
      <c r="D58" s="18" t="n">
        <f aca="false">$B58*D$52*365</f>
        <v>64401.17207857</v>
      </c>
      <c r="E58" s="18" t="n">
        <f aca="false">$B58*E$52*365</f>
        <v>34511.6328842098</v>
      </c>
      <c r="F58" s="18" t="n">
        <f aca="false">$B58*F$52*365</f>
        <v>25575.585083834</v>
      </c>
      <c r="G58" s="18" t="n">
        <f aca="false">$B58*G$52*365</f>
        <v>20337.2122353379</v>
      </c>
      <c r="H58" s="18"/>
      <c r="I58" s="18"/>
      <c r="J58" s="18"/>
      <c r="K58" s="18"/>
      <c r="L58" s="18"/>
      <c r="M58" s="18" t="n">
        <v>0</v>
      </c>
      <c r="N58" s="18" t="n">
        <f aca="false">+M58*0.75</f>
        <v>0</v>
      </c>
      <c r="O58" s="18" t="n">
        <f aca="false">+N58</f>
        <v>0</v>
      </c>
      <c r="P58" s="18" t="n">
        <f aca="false">+O58</f>
        <v>0</v>
      </c>
      <c r="Q58" s="18" t="n">
        <f aca="false">+P58</f>
        <v>0</v>
      </c>
      <c r="R58" s="19" t="n">
        <f aca="false">+Q58</f>
        <v>0</v>
      </c>
    </row>
    <row r="59" customFormat="false" ht="12.75" hidden="false" customHeight="false" outlineLevel="0" collapsed="false">
      <c r="A59" s="15" t="n">
        <f aca="false">NPV($B$1,D59:R59)</f>
        <v>110541.001300658</v>
      </c>
      <c r="B59" s="32" t="n">
        <v>94.3461215899498</v>
      </c>
      <c r="C59" s="17" t="n">
        <f aca="false">(+R59/365)/150</f>
        <v>0</v>
      </c>
      <c r="D59" s="18" t="n">
        <f aca="false">$B59*D$52*365</f>
        <v>71971.9388548932</v>
      </c>
      <c r="E59" s="18" t="n">
        <f aca="false">$B59*E$52*365</f>
        <v>38568.6945059715</v>
      </c>
      <c r="F59" s="18" t="n">
        <f aca="false">$B59*F$52*365</f>
        <v>28582.1575356753</v>
      </c>
      <c r="G59" s="18"/>
      <c r="H59" s="18"/>
      <c r="I59" s="18"/>
      <c r="J59" s="18"/>
      <c r="K59" s="18"/>
      <c r="L59" s="18"/>
      <c r="M59" s="18" t="n">
        <v>0</v>
      </c>
      <c r="N59" s="18" t="n">
        <f aca="false">+M59</f>
        <v>0</v>
      </c>
      <c r="O59" s="18" t="n">
        <f aca="false">+N59</f>
        <v>0</v>
      </c>
      <c r="P59" s="18" t="n">
        <f aca="false">+O59</f>
        <v>0</v>
      </c>
      <c r="Q59" s="18" t="n">
        <f aca="false">+P59</f>
        <v>0</v>
      </c>
      <c r="R59" s="19" t="n">
        <f aca="false">+Q59</f>
        <v>0</v>
      </c>
    </row>
    <row r="60" customFormat="false" ht="12.75" hidden="false" customHeight="false" outlineLevel="0" collapsed="false">
      <c r="A60" s="15" t="n">
        <f aca="false">NPV($B$1,D60:R60)</f>
        <v>110541.001300658</v>
      </c>
      <c r="B60" s="32" t="n">
        <v>113.671589947045</v>
      </c>
      <c r="C60" s="17" t="n">
        <f aca="false">(+R60/365)/150</f>
        <v>0</v>
      </c>
      <c r="D60" s="18" t="n">
        <f aca="false">$B60*D$52*365</f>
        <v>86714.3723911032</v>
      </c>
      <c r="E60" s="18" t="n">
        <f aca="false">$B60*E$52*365</f>
        <v>46468.945970352</v>
      </c>
      <c r="F60" s="18"/>
      <c r="G60" s="18"/>
      <c r="H60" s="18"/>
      <c r="I60" s="18"/>
      <c r="J60" s="18"/>
      <c r="K60" s="18"/>
      <c r="L60" s="18"/>
      <c r="M60" s="18" t="n">
        <v>0</v>
      </c>
      <c r="N60" s="18" t="n">
        <f aca="false">+M60</f>
        <v>0</v>
      </c>
      <c r="O60" s="18" t="n">
        <f aca="false">+N60</f>
        <v>0</v>
      </c>
      <c r="P60" s="18" t="n">
        <f aca="false">+O60</f>
        <v>0</v>
      </c>
      <c r="Q60" s="18" t="n">
        <f aca="false">+P60</f>
        <v>0</v>
      </c>
      <c r="R60" s="19" t="n">
        <f aca="false">+Q60</f>
        <v>0</v>
      </c>
    </row>
    <row r="61" customFormat="false" ht="13.5" hidden="false" customHeight="false" outlineLevel="0" collapsed="false">
      <c r="A61" s="20" t="n">
        <f aca="false">NPV($B$1,D61:R61)</f>
        <v>110541.001300658</v>
      </c>
      <c r="B61" s="33" t="n">
        <v>166.641084742423</v>
      </c>
      <c r="C61" s="22" t="n">
        <f aca="false">(+R61/365)/150</f>
        <v>0</v>
      </c>
      <c r="D61" s="23" t="n">
        <f aca="false">$B61*D$52*365</f>
        <v>127122.151495757</v>
      </c>
      <c r="E61" s="23"/>
      <c r="F61" s="23"/>
      <c r="G61" s="23"/>
      <c r="H61" s="23"/>
      <c r="I61" s="23"/>
      <c r="J61" s="23"/>
      <c r="K61" s="23"/>
      <c r="L61" s="23"/>
      <c r="M61" s="23" t="n">
        <v>0</v>
      </c>
      <c r="N61" s="23" t="n">
        <f aca="false">+M61</f>
        <v>0</v>
      </c>
      <c r="O61" s="23" t="n">
        <f aca="false">+N61</f>
        <v>0</v>
      </c>
      <c r="P61" s="23" t="n">
        <f aca="false">+O61</f>
        <v>0</v>
      </c>
      <c r="Q61" s="23" t="n">
        <f aca="false">+P61</f>
        <v>0</v>
      </c>
      <c r="R61" s="24" t="n">
        <f aca="false">+Q61</f>
        <v>0</v>
      </c>
    </row>
    <row r="62" customFormat="false" ht="12.75" hidden="false" customHeight="false" outlineLevel="0" collapsed="false">
      <c r="A62" s="34" t="n">
        <f aca="false">SUM(A40:A50,A28:A38,A16:A26,A4:A14,A53:A61)</f>
        <v>5858673</v>
      </c>
      <c r="B62" s="16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</sheetData>
  <mergeCells count="5">
    <mergeCell ref="A2:R2"/>
    <mergeCell ref="A15:R15"/>
    <mergeCell ref="A27:R27"/>
    <mergeCell ref="A39:R39"/>
    <mergeCell ref="A51:R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2001-02-14T12:04:29Z</dcterms:created>
  <dc:creator>James Centilli</dc:creator>
  <dc:description/>
  <dc:language>en-US</dc:language>
  <cp:lastModifiedBy>James Centilli</cp:lastModifiedBy>
  <cp:revision>0</cp:revision>
  <dc:subject/>
  <dc:title/>
</cp:coreProperties>
</file>