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Sheet1!$K$7:$U$32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<sst xmlns="http://schemas.openxmlformats.org/spreadsheetml/2006/main" count="327" uniqueCount="118">
  <si>
    <t xml:space="preserve"> </t>
  </si>
  <si>
    <t xml:space="preserve">days remaining in month</t>
  </si>
  <si>
    <t xml:space="preserve">days of rolloff</t>
  </si>
  <si>
    <t xml:space="preserve">today's position</t>
  </si>
  <si>
    <t xml:space="preserve">new trades</t>
  </si>
  <si>
    <t xml:space="preserve">daily rolloff</t>
  </si>
  <si>
    <t xml:space="preserve">updated position</t>
  </si>
  <si>
    <t xml:space="preserve">east</t>
  </si>
  <si>
    <t xml:space="preserve">market</t>
  </si>
  <si>
    <t xml:space="preserve">total</t>
  </si>
  <si>
    <t xml:space="preserve">physcial</t>
  </si>
  <si>
    <t xml:space="preserve">may</t>
  </si>
  <si>
    <t xml:space="preserve">socal</t>
  </si>
  <si>
    <t xml:space="preserve">$chg</t>
  </si>
  <si>
    <t xml:space="preserve">sj</t>
  </si>
  <si>
    <t xml:space="preserve">nwpl</t>
  </si>
  <si>
    <t xml:space="preserve">permian</t>
  </si>
  <si>
    <t xml:space="preserve">total pos</t>
  </si>
  <si>
    <t xml:space="preserve">daily p/l</t>
  </si>
  <si>
    <t xml:space="preserve">Gas Daily</t>
  </si>
  <si>
    <t xml:space="preserve">jul</t>
  </si>
  <si>
    <t xml:space="preserve">financial</t>
  </si>
  <si>
    <t xml:space="preserve">hub </t>
  </si>
  <si>
    <t xml:space="preserve">aug</t>
  </si>
  <si>
    <t xml:space="preserve">tco            </t>
  </si>
  <si>
    <t xml:space="preserve">sep</t>
  </si>
  <si>
    <t xml:space="preserve">transco  z3</t>
  </si>
  <si>
    <t xml:space="preserve">oct</t>
  </si>
  <si>
    <t xml:space="preserve">fgt z2</t>
  </si>
  <si>
    <t xml:space="preserve">nov</t>
  </si>
  <si>
    <t xml:space="preserve">tetco ela</t>
  </si>
  <si>
    <t xml:space="preserve">dec</t>
  </si>
  <si>
    <t xml:space="preserve">cng</t>
  </si>
  <si>
    <t xml:space="preserve">jan</t>
  </si>
  <si>
    <t xml:space="preserve">m3</t>
  </si>
  <si>
    <t xml:space="preserve">feb </t>
  </si>
  <si>
    <t xml:space="preserve">tetco stx</t>
  </si>
  <si>
    <t xml:space="preserve">mar</t>
  </si>
  <si>
    <t xml:space="preserve">tenn la off</t>
  </si>
  <si>
    <t xml:space="preserve">apr</t>
  </si>
  <si>
    <t xml:space="preserve">tenn 500</t>
  </si>
  <si>
    <t xml:space="preserve">tenn 800</t>
  </si>
  <si>
    <t xml:space="preserve">jun</t>
  </si>
  <si>
    <t xml:space="preserve">tenn tx</t>
  </si>
  <si>
    <t xml:space="preserve">col gulf</t>
  </si>
  <si>
    <t xml:space="preserve">z6</t>
  </si>
  <si>
    <t xml:space="preserve">ep/pm</t>
  </si>
  <si>
    <t xml:space="preserve">ep/sj</t>
  </si>
  <si>
    <t xml:space="preserve">options</t>
  </si>
  <si>
    <t xml:space="preserve">jul fxd</t>
  </si>
  <si>
    <t xml:space="preserve">aug fxd</t>
  </si>
  <si>
    <t xml:space="preserve">NYMEX</t>
  </si>
  <si>
    <t xml:space="preserve">net chg</t>
  </si>
  <si>
    <t xml:space="preserve">TOTAL</t>
  </si>
  <si>
    <t xml:space="preserve">Basis</t>
  </si>
  <si>
    <t xml:space="preserve">hub</t>
  </si>
  <si>
    <t xml:space="preserve">june</t>
  </si>
  <si>
    <t xml:space="preserve">sonat</t>
  </si>
  <si>
    <t xml:space="preserve">col gulf on</t>
  </si>
  <si>
    <t xml:space="preserve">tetco m3</t>
  </si>
  <si>
    <t xml:space="preserve">transco z6</t>
  </si>
  <si>
    <t xml:space="preserve">transco z3</t>
  </si>
  <si>
    <t xml:space="preserve">tco   (cgt)</t>
  </si>
  <si>
    <t xml:space="preserve">tenn la</t>
  </si>
  <si>
    <t xml:space="preserve">ngpl la</t>
  </si>
  <si>
    <t xml:space="preserve">cgt</t>
  </si>
  <si>
    <t xml:space="preserve">Physical</t>
  </si>
  <si>
    <t xml:space="preserve">fgt mkt area</t>
  </si>
  <si>
    <t xml:space="preserve">fgt z3 mobile</t>
  </si>
  <si>
    <t xml:space="preserve">fgt z3 non mobile</t>
  </si>
  <si>
    <t xml:space="preserve">tetco wla</t>
  </si>
  <si>
    <t xml:space="preserve">cng  app</t>
  </si>
  <si>
    <t xml:space="preserve">cng  n</t>
  </si>
  <si>
    <t xml:space="preserve">col gulf ml</t>
  </si>
  <si>
    <t xml:space="preserve">tx gas sl</t>
  </si>
  <si>
    <t xml:space="preserve">tco</t>
  </si>
  <si>
    <t xml:space="preserve">transco z2</t>
  </si>
  <si>
    <t xml:space="preserve">transco z4</t>
  </si>
  <si>
    <t xml:space="preserve">transco z5</t>
  </si>
  <si>
    <t xml:space="preserve">algonquin cg</t>
  </si>
  <si>
    <t xml:space="preserve">gas daily - jul</t>
  </si>
  <si>
    <t xml:space="preserve">jun hub fxd flt</t>
  </si>
  <si>
    <t xml:space="preserve">forward basis</t>
  </si>
  <si>
    <t xml:space="preserve">                 jul-sep</t>
  </si>
  <si>
    <t xml:space="preserve">tenn-la</t>
  </si>
  <si>
    <t xml:space="preserve">jul-oct</t>
  </si>
  <si>
    <t xml:space="preserve">ngpl-la</t>
  </si>
  <si>
    <t xml:space="preserve">hub straddles - jun</t>
  </si>
  <si>
    <t xml:space="preserve">sonat straddles</t>
  </si>
  <si>
    <t xml:space="preserve">cng straddles</t>
  </si>
  <si>
    <t xml:space="preserve">position</t>
  </si>
  <si>
    <t xml:space="preserve">new position</t>
  </si>
  <si>
    <t xml:space="preserve">intra-gulf1</t>
  </si>
  <si>
    <t xml:space="preserve">Andy Ring</t>
  </si>
  <si>
    <t xml:space="preserve">intra-gulf2</t>
  </si>
  <si>
    <t xml:space="preserve">Susan Pereira</t>
  </si>
  <si>
    <t xml:space="preserve">intra-gulf3 </t>
  </si>
  <si>
    <t xml:space="preserve">Jared Kaiser</t>
  </si>
  <si>
    <t xml:space="preserve">intra-gulf4</t>
  </si>
  <si>
    <t xml:space="preserve">Tammy DePaolis</t>
  </si>
  <si>
    <t xml:space="preserve">intra-mkt1</t>
  </si>
  <si>
    <t xml:space="preserve">Kate Fraser</t>
  </si>
  <si>
    <t xml:space="preserve">intra-mkt2</t>
  </si>
  <si>
    <t xml:space="preserve">Dick Jenkins</t>
  </si>
  <si>
    <t xml:space="preserve">intra-mkt3</t>
  </si>
  <si>
    <t xml:space="preserve">Sarah Mulholland</t>
  </si>
  <si>
    <t xml:space="preserve">13.5  z6</t>
  </si>
  <si>
    <t xml:space="preserve">intra-mkt4</t>
  </si>
  <si>
    <t xml:space="preserve">Scott Hendrickson</t>
  </si>
  <si>
    <t xml:space="preserve">intra-mkt5</t>
  </si>
  <si>
    <t xml:space="preserve">Robin Barbe</t>
  </si>
  <si>
    <t xml:space="preserve">27  z6</t>
  </si>
  <si>
    <t xml:space="preserve">intra-transport1</t>
  </si>
  <si>
    <t xml:space="preserve">dan junek</t>
  </si>
  <si>
    <t xml:space="preserve">intra-transport2</t>
  </si>
  <si>
    <t xml:space="preserve">judy townsend</t>
  </si>
  <si>
    <t xml:space="preserve">intra-transport3</t>
  </si>
  <si>
    <t xml:space="preserve">chris germany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</si>
</sst>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_);[RED]\(0\)"/>
    <numFmt numFmtId="166" formatCode="\$#,##0_);[RED]&quot;($&quot;#,##0\)"/>
    <numFmt numFmtId="167" formatCode="[$-409]m/d/yyyy"/>
    <numFmt numFmtId="168" formatCode="[$-409]mmm\-yy"/>
    <numFmt numFmtId="169" formatCode="\$#,##0.0000_);[RED]&quot;($&quot;#,##0.0000\)"/>
    <numFmt numFmtId="170" formatCode="[$-409]d\-mmm"/>
    <numFmt numFmtId="171" formatCode="0.00_);[RED]\(0.0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sz val="16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1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0.13"/>
    <col collapsed="false" customWidth="true" hidden="false" outlineLevel="0" max="2" min="2" style="0" width="16.42"/>
    <col collapsed="false" customWidth="true" hidden="false" outlineLevel="0" max="6" min="4" style="2" width="16.42"/>
    <col collapsed="false" customWidth="true" hidden="false" outlineLevel="0" max="8" min="7" style="2" width="11.13"/>
    <col collapsed="false" customWidth="true" hidden="false" outlineLevel="0" max="9" min="9" style="2" width="16.13"/>
    <col collapsed="false" customWidth="true" hidden="false" outlineLevel="0" max="11" min="11" style="3" width="9.14"/>
    <col collapsed="false" customWidth="true" hidden="false" outlineLevel="0" max="13" min="12" style="4" width="9.14"/>
    <col collapsed="false" customWidth="true" hidden="false" outlineLevel="0" max="20" min="14" style="2" width="9.14"/>
    <col collapsed="false" customWidth="true" hidden="false" outlineLevel="0" max="21" min="21" style="5" width="13.7"/>
  </cols>
  <sheetData>
    <row r="1" customFormat="false" ht="12.75" hidden="false" customHeight="false" outlineLevel="0" collapsed="false">
      <c r="A1" s="6" t="n">
        <f aca="true">TODAY()</f>
        <v>45926</v>
      </c>
      <c r="B1" s="6" t="n">
        <v>36677</v>
      </c>
      <c r="F1" s="7" t="n">
        <f aca="true">TODAY()</f>
        <v>45926</v>
      </c>
      <c r="G1" s="7" t="n">
        <f aca="false">B1</f>
        <v>36677</v>
      </c>
      <c r="I1" s="8" t="s">
        <v>0</v>
      </c>
    </row>
    <row r="2" customFormat="false" ht="12.75" hidden="false" customHeight="false" outlineLevel="0" collapsed="false">
      <c r="A2" s="9" t="s">
        <v>1</v>
      </c>
      <c r="C2" s="0" t="n">
        <f aca="false">G1-F1+30</f>
        <v>-9219</v>
      </c>
      <c r="I2" s="8"/>
    </row>
    <row r="3" customFormat="false" ht="12.75" hidden="false" customHeight="false" outlineLevel="0" collapsed="false">
      <c r="A3" s="9" t="s">
        <v>2</v>
      </c>
      <c r="C3" s="0" t="n">
        <v>1</v>
      </c>
      <c r="I3" s="8"/>
    </row>
    <row r="4" customFormat="false" ht="12.75" hidden="false" customHeight="false" outlineLevel="0" collapsed="false">
      <c r="A4" s="6"/>
      <c r="I4" s="8"/>
    </row>
    <row r="5" customFormat="false" ht="12.75" hidden="false" customHeight="false" outlineLevel="0" collapsed="false">
      <c r="A5" s="6"/>
      <c r="I5" s="8"/>
    </row>
    <row r="6" customFormat="false" ht="12.75" hidden="false" customHeight="false" outlineLevel="0" collapsed="false">
      <c r="D6" s="10" t="s">
        <v>3</v>
      </c>
      <c r="E6" s="10" t="s">
        <v>3</v>
      </c>
      <c r="F6" s="10" t="s">
        <v>3</v>
      </c>
      <c r="G6" s="10" t="s">
        <v>4</v>
      </c>
      <c r="H6" s="10" t="s">
        <v>5</v>
      </c>
      <c r="I6" s="10" t="s">
        <v>6</v>
      </c>
    </row>
    <row r="7" customFormat="false" ht="12.75" hidden="false" customHeight="false" outlineLevel="0" collapsed="false">
      <c r="D7" s="10" t="s">
        <v>7</v>
      </c>
      <c r="E7" s="10" t="s">
        <v>8</v>
      </c>
      <c r="F7" s="10" t="s">
        <v>9</v>
      </c>
      <c r="G7" s="10" t="s">
        <v>0</v>
      </c>
      <c r="H7" s="10"/>
      <c r="I7" s="10"/>
      <c r="L7" s="4" t="s">
        <v>0</v>
      </c>
    </row>
    <row r="8" customFormat="false" ht="12.75" hidden="false" customHeight="false" outlineLevel="0" collapsed="false">
      <c r="D8" s="10"/>
      <c r="E8" s="10"/>
      <c r="F8" s="10"/>
      <c r="G8" s="10"/>
      <c r="H8" s="10"/>
      <c r="I8" s="10"/>
      <c r="M8" s="4" t="s">
        <v>0</v>
      </c>
      <c r="N8" s="2" t="s">
        <v>0</v>
      </c>
      <c r="O8" s="4" t="s">
        <v>0</v>
      </c>
      <c r="Q8" s="4" t="s">
        <v>0</v>
      </c>
      <c r="R8" s="2" t="s">
        <v>0</v>
      </c>
      <c r="S8" s="4" t="s">
        <v>0</v>
      </c>
    </row>
    <row r="9" customFormat="false" ht="12.75" hidden="false" customHeight="false" outlineLevel="0" collapsed="false">
      <c r="A9" s="1" t="s">
        <v>10</v>
      </c>
      <c r="B9" s="0" t="s">
        <v>11</v>
      </c>
      <c r="C9" s="0" t="s">
        <v>0</v>
      </c>
      <c r="D9" s="11" t="n">
        <v>1363</v>
      </c>
      <c r="E9" s="11" t="n">
        <v>-59</v>
      </c>
      <c r="F9" s="11" t="n">
        <f aca="false">E9+D9</f>
        <v>1304</v>
      </c>
      <c r="G9" s="11" t="n">
        <v>0</v>
      </c>
      <c r="H9" s="11" t="n">
        <f aca="false">-F9/$C$2*$C$3</f>
        <v>0.141447011606465</v>
      </c>
      <c r="I9" s="12" t="n">
        <f aca="false">F9+G9+H9</f>
        <v>1304.14144701161</v>
      </c>
      <c r="J9" s="13"/>
    </row>
    <row r="10" customFormat="false" ht="12.75" hidden="false" customHeight="false" outlineLevel="0" collapsed="false">
      <c r="B10" s="1"/>
      <c r="C10" s="1"/>
      <c r="D10" s="1"/>
      <c r="E10" s="1"/>
      <c r="F10" s="1"/>
      <c r="G10" s="1"/>
      <c r="H10" s="1"/>
      <c r="I10" s="1"/>
      <c r="J10" s="1"/>
      <c r="K10" s="14"/>
      <c r="L10" s="15"/>
      <c r="M10" s="15"/>
      <c r="N10" s="16"/>
      <c r="O10" s="15"/>
      <c r="P10" s="16"/>
      <c r="Q10" s="15"/>
      <c r="R10" s="16"/>
      <c r="S10" s="15"/>
      <c r="T10" s="16"/>
      <c r="U10" s="17"/>
    </row>
    <row r="11" customFormat="false" ht="12.75" hidden="false" customHeight="false" outlineLevel="0" collapsed="false">
      <c r="D11" s="11" t="s">
        <v>0</v>
      </c>
      <c r="E11" s="11"/>
      <c r="F11" s="11"/>
      <c r="G11" s="11"/>
      <c r="H11" s="11" t="s">
        <v>0</v>
      </c>
      <c r="I11" s="12"/>
      <c r="J11" s="13"/>
      <c r="K11" s="14" t="s">
        <v>0</v>
      </c>
      <c r="L11" s="15" t="s">
        <v>12</v>
      </c>
      <c r="M11" s="15" t="s">
        <v>13</v>
      </c>
      <c r="N11" s="16" t="s">
        <v>14</v>
      </c>
      <c r="O11" s="15" t="s">
        <v>13</v>
      </c>
      <c r="P11" s="16" t="s">
        <v>15</v>
      </c>
      <c r="Q11" s="15" t="s">
        <v>13</v>
      </c>
      <c r="R11" s="16" t="s">
        <v>16</v>
      </c>
      <c r="S11" s="15" t="s">
        <v>13</v>
      </c>
      <c r="T11" s="16" t="s">
        <v>17</v>
      </c>
      <c r="U11" s="17" t="s">
        <v>18</v>
      </c>
    </row>
    <row r="12" customFormat="false" ht="12.75" hidden="false" customHeight="false" outlineLevel="0" collapsed="false">
      <c r="A12" s="1" t="s">
        <v>19</v>
      </c>
      <c r="D12" s="4"/>
      <c r="E12" s="4"/>
      <c r="F12" s="4"/>
      <c r="G12" s="4"/>
      <c r="H12" s="11" t="s">
        <v>0</v>
      </c>
      <c r="I12" s="4" t="s">
        <v>0</v>
      </c>
      <c r="K12" s="14" t="s">
        <v>20</v>
      </c>
      <c r="L12" s="4" t="n">
        <v>62</v>
      </c>
      <c r="M12" s="18" t="n">
        <v>-0.07</v>
      </c>
      <c r="N12" s="4" t="n">
        <v>78</v>
      </c>
      <c r="O12" s="18" t="n">
        <v>-0.02</v>
      </c>
      <c r="P12" s="4" t="n">
        <v>-248</v>
      </c>
      <c r="Q12" s="18" t="n">
        <v>-0.07</v>
      </c>
      <c r="R12" s="4" t="n">
        <v>31</v>
      </c>
      <c r="S12" s="18" t="n">
        <v>-0.01</v>
      </c>
      <c r="T12" s="4" t="n">
        <f aca="false">L12+N12+P12+R12</f>
        <v>-77</v>
      </c>
      <c r="U12" s="5" t="n">
        <f aca="false">(L12*10000*M12)+(N12*10000*O12)+(P12*10000*Q12)</f>
        <v>114600</v>
      </c>
    </row>
    <row r="13" customFormat="false" ht="12.75" hidden="false" customHeight="false" outlineLevel="0" collapsed="false">
      <c r="A13" s="1" t="s">
        <v>21</v>
      </c>
      <c r="B13" s="0" t="s">
        <v>22</v>
      </c>
      <c r="C13" s="0" t="s">
        <v>0</v>
      </c>
      <c r="D13" s="4" t="n">
        <v>-329</v>
      </c>
      <c r="E13" s="4" t="n">
        <v>441</v>
      </c>
      <c r="F13" s="4" t="n">
        <f aca="false">E13+D13</f>
        <v>112</v>
      </c>
      <c r="G13" s="4" t="n">
        <v>0</v>
      </c>
      <c r="H13" s="11" t="n">
        <f aca="false">-F13/$C$2*$C$3</f>
        <v>0.0121488230827639</v>
      </c>
      <c r="I13" s="12" t="n">
        <f aca="false">F13+G13+H13</f>
        <v>112.012148823083</v>
      </c>
      <c r="J13" s="13"/>
      <c r="K13" s="14" t="s">
        <v>23</v>
      </c>
      <c r="L13" s="4" t="n">
        <v>62</v>
      </c>
      <c r="M13" s="18" t="n">
        <v>-0.07</v>
      </c>
      <c r="N13" s="4" t="n">
        <v>78</v>
      </c>
      <c r="O13" s="18" t="n">
        <v>-0.02</v>
      </c>
      <c r="P13" s="4" t="n">
        <v>-248</v>
      </c>
      <c r="Q13" s="18" t="n">
        <v>-0.07</v>
      </c>
      <c r="R13" s="4" t="n">
        <v>31</v>
      </c>
      <c r="S13" s="18" t="n">
        <v>-0.01</v>
      </c>
      <c r="T13" s="4" t="n">
        <f aca="false">L13+N13+P13+R13</f>
        <v>-77</v>
      </c>
      <c r="U13" s="5" t="n">
        <f aca="false">(L13*10000*M13)+(N13*10000*O13)+(P13*10000*Q13)</f>
        <v>114600</v>
      </c>
    </row>
    <row r="14" customFormat="false" ht="12.75" hidden="false" customHeight="false" outlineLevel="0" collapsed="false">
      <c r="A14" s="10" t="s">
        <v>0</v>
      </c>
      <c r="B14" s="0" t="s">
        <v>24</v>
      </c>
      <c r="C14" s="0" t="s">
        <v>0</v>
      </c>
      <c r="D14" s="4" t="n">
        <v>0</v>
      </c>
      <c r="E14" s="4" t="n">
        <v>93</v>
      </c>
      <c r="F14" s="4" t="n">
        <f aca="false">E14+D14</f>
        <v>93</v>
      </c>
      <c r="G14" s="4" t="n">
        <v>0</v>
      </c>
      <c r="H14" s="11" t="n">
        <f aca="false">-F14/$C$2*$C$3</f>
        <v>0.0100878620240807</v>
      </c>
      <c r="I14" s="12" t="n">
        <f aca="false">F14+G14+H14</f>
        <v>93.0100878620241</v>
      </c>
      <c r="J14" s="13" t="s">
        <v>0</v>
      </c>
      <c r="K14" s="14" t="s">
        <v>25</v>
      </c>
      <c r="L14" s="4" t="n">
        <v>60</v>
      </c>
      <c r="M14" s="18" t="n">
        <v>-0.07</v>
      </c>
      <c r="N14" s="4" t="n">
        <v>75</v>
      </c>
      <c r="O14" s="18" t="n">
        <v>-0.02</v>
      </c>
      <c r="P14" s="4" t="n">
        <v>-240</v>
      </c>
      <c r="Q14" s="18" t="n">
        <v>-0.07</v>
      </c>
      <c r="R14" s="4" t="n">
        <v>30</v>
      </c>
      <c r="S14" s="18" t="n">
        <v>-0.01</v>
      </c>
      <c r="T14" s="4" t="n">
        <f aca="false">L14+N14+P14+R14</f>
        <v>-75</v>
      </c>
      <c r="U14" s="5" t="n">
        <f aca="false">(L14*10000*M14)+(N14*10000*O14)+(P14*10000*Q14)</f>
        <v>111000</v>
      </c>
    </row>
    <row r="15" customFormat="false" ht="12.75" hidden="false" customHeight="false" outlineLevel="0" collapsed="false">
      <c r="A15" s="1" t="s">
        <v>0</v>
      </c>
      <c r="B15" s="0" t="s">
        <v>26</v>
      </c>
      <c r="D15" s="4" t="n">
        <v>13</v>
      </c>
      <c r="E15" s="4" t="n">
        <v>0</v>
      </c>
      <c r="F15" s="4" t="n">
        <f aca="false">E15+D15</f>
        <v>13</v>
      </c>
      <c r="G15" s="4" t="n">
        <v>0</v>
      </c>
      <c r="H15" s="11" t="n">
        <f aca="false">-F15/$C$2*$C$3</f>
        <v>0.00141013125067795</v>
      </c>
      <c r="I15" s="12" t="n">
        <f aca="false">F15+G15+H15</f>
        <v>13.0014101312507</v>
      </c>
      <c r="J15" s="13" t="s">
        <v>0</v>
      </c>
      <c r="K15" s="14" t="s">
        <v>27</v>
      </c>
      <c r="L15" s="4" t="n">
        <v>62</v>
      </c>
      <c r="M15" s="18" t="n">
        <v>-0.07</v>
      </c>
      <c r="N15" s="4" t="n">
        <v>78</v>
      </c>
      <c r="O15" s="18" t="n">
        <v>-0.02</v>
      </c>
      <c r="P15" s="4" t="n">
        <v>-248</v>
      </c>
      <c r="Q15" s="18" t="n">
        <v>-0.07</v>
      </c>
      <c r="R15" s="4" t="n">
        <v>31</v>
      </c>
      <c r="S15" s="18" t="n">
        <v>-0.01</v>
      </c>
      <c r="T15" s="4" t="n">
        <f aca="false">L15+N15+P15+R15</f>
        <v>-77</v>
      </c>
      <c r="U15" s="5" t="n">
        <f aca="false">(L15*10000*M15)+(N15*10000*O15)+(P15*10000*Q15)</f>
        <v>114600</v>
      </c>
    </row>
    <row r="16" customFormat="false" ht="13.5" hidden="false" customHeight="true" outlineLevel="0" collapsed="false">
      <c r="A16" s="1" t="s">
        <v>0</v>
      </c>
      <c r="B16" s="0" t="s">
        <v>28</v>
      </c>
      <c r="C16" s="0" t="s">
        <v>0</v>
      </c>
      <c r="D16" s="4" t="n">
        <v>0</v>
      </c>
      <c r="E16" s="4" t="n">
        <v>0</v>
      </c>
      <c r="F16" s="4" t="n">
        <f aca="false">E16+D16</f>
        <v>0</v>
      </c>
      <c r="G16" s="4" t="n">
        <v>0</v>
      </c>
      <c r="H16" s="11" t="n">
        <f aca="false">-F16/$C$2*$C$3</f>
        <v>0</v>
      </c>
      <c r="I16" s="12" t="n">
        <f aca="false">F16+G16+H16</f>
        <v>0</v>
      </c>
      <c r="J16" s="13" t="s">
        <v>0</v>
      </c>
      <c r="K16" s="14" t="s">
        <v>29</v>
      </c>
      <c r="L16" s="4" t="n">
        <v>0</v>
      </c>
      <c r="M16" s="18" t="n">
        <v>-0.07</v>
      </c>
      <c r="N16" s="4" t="n">
        <v>0</v>
      </c>
      <c r="O16" s="18" t="n">
        <v>-0.02</v>
      </c>
      <c r="P16" s="4" t="n">
        <v>-15</v>
      </c>
      <c r="Q16" s="18" t="n">
        <v>-0.07</v>
      </c>
      <c r="R16" s="4" t="n">
        <v>0</v>
      </c>
      <c r="S16" s="18" t="n">
        <v>-0.01</v>
      </c>
      <c r="T16" s="4" t="n">
        <f aca="false">L16+N16+P16+R16</f>
        <v>-15</v>
      </c>
      <c r="U16" s="5" t="n">
        <f aca="false">(L16*10000*M16)+(N16*10000*O16)+(P16*10000*Q16)</f>
        <v>10500</v>
      </c>
    </row>
    <row r="17" customFormat="false" ht="12.75" hidden="false" customHeight="false" outlineLevel="0" collapsed="false">
      <c r="A17" s="1" t="s">
        <v>0</v>
      </c>
      <c r="B17" s="0" t="s">
        <v>30</v>
      </c>
      <c r="C17" s="0" t="s">
        <v>0</v>
      </c>
      <c r="D17" s="4" t="n">
        <v>0</v>
      </c>
      <c r="E17" s="4" t="n">
        <v>0</v>
      </c>
      <c r="F17" s="4" t="n">
        <f aca="false">E17+D17</f>
        <v>0</v>
      </c>
      <c r="G17" s="4" t="n">
        <v>0</v>
      </c>
      <c r="H17" s="11" t="n">
        <f aca="false">-F17/$C$2*$C$3</f>
        <v>0</v>
      </c>
      <c r="I17" s="12" t="n">
        <f aca="false">F17+G17+H17</f>
        <v>0</v>
      </c>
      <c r="J17" s="13" t="s">
        <v>0</v>
      </c>
      <c r="K17" s="14" t="s">
        <v>31</v>
      </c>
      <c r="L17" s="4" t="n">
        <v>0</v>
      </c>
      <c r="M17" s="18" t="n">
        <v>-0.07</v>
      </c>
      <c r="N17" s="4" t="n">
        <v>0</v>
      </c>
      <c r="O17" s="18" t="n">
        <v>-0.02</v>
      </c>
      <c r="P17" s="4" t="n">
        <v>-15.5</v>
      </c>
      <c r="Q17" s="18" t="n">
        <v>-0.07</v>
      </c>
      <c r="R17" s="4" t="n">
        <v>0</v>
      </c>
      <c r="S17" s="18" t="n">
        <v>-0.01</v>
      </c>
      <c r="T17" s="4" t="n">
        <f aca="false">L17+N17+P17+R17</f>
        <v>-15.5</v>
      </c>
      <c r="U17" s="5" t="n">
        <f aca="false">(L17*10000*M17)+(N17*10000*O17)+(P17*10000*Q17)</f>
        <v>10850</v>
      </c>
    </row>
    <row r="18" customFormat="false" ht="12.75" hidden="false" customHeight="false" outlineLevel="0" collapsed="false">
      <c r="A18" s="1" t="s">
        <v>0</v>
      </c>
      <c r="B18" s="0" t="s">
        <v>32</v>
      </c>
      <c r="C18" s="0" t="s">
        <v>0</v>
      </c>
      <c r="D18" s="4" t="n">
        <v>0</v>
      </c>
      <c r="E18" s="4" t="n">
        <v>18</v>
      </c>
      <c r="F18" s="4" t="n">
        <f aca="false">E18+D18</f>
        <v>18</v>
      </c>
      <c r="G18" s="4" t="n">
        <v>0</v>
      </c>
      <c r="H18" s="11" t="n">
        <f aca="false">-F18/$C$2*$C$3</f>
        <v>0.00195248942401562</v>
      </c>
      <c r="I18" s="12" t="n">
        <f aca="false">F18+G18+H18</f>
        <v>18.001952489424</v>
      </c>
      <c r="J18" s="13" t="s">
        <v>0</v>
      </c>
      <c r="K18" s="3" t="s">
        <v>33</v>
      </c>
      <c r="L18" s="4" t="n">
        <v>0</v>
      </c>
      <c r="M18" s="18" t="n">
        <v>-0.07</v>
      </c>
      <c r="N18" s="4" t="n">
        <v>0</v>
      </c>
      <c r="O18" s="18" t="n">
        <v>-0.02</v>
      </c>
      <c r="P18" s="4" t="n">
        <v>-15.5</v>
      </c>
      <c r="Q18" s="18" t="n">
        <v>-0.07</v>
      </c>
      <c r="R18" s="4" t="n">
        <v>0</v>
      </c>
      <c r="S18" s="18" t="n">
        <v>-0.01</v>
      </c>
      <c r="T18" s="4" t="n">
        <f aca="false">L18+N18+P18+R18</f>
        <v>-15.5</v>
      </c>
      <c r="U18" s="5" t="n">
        <f aca="false">(L18*10000*M18)+(N18*10000*O18)+(P18*10000*Q18)</f>
        <v>10850</v>
      </c>
    </row>
    <row r="19" customFormat="false" ht="12.75" hidden="false" customHeight="false" outlineLevel="0" collapsed="false">
      <c r="A19" s="1" t="s">
        <v>0</v>
      </c>
      <c r="B19" s="0" t="s">
        <v>34</v>
      </c>
      <c r="C19" s="0" t="s">
        <v>0</v>
      </c>
      <c r="D19" s="4" t="n">
        <v>0</v>
      </c>
      <c r="E19" s="4" t="n">
        <v>-29</v>
      </c>
      <c r="F19" s="4" t="n">
        <f aca="false">E19+D19</f>
        <v>-29</v>
      </c>
      <c r="G19" s="4" t="n">
        <v>0</v>
      </c>
      <c r="H19" s="11" t="n">
        <f aca="false">-F19/$C$2*$C$3</f>
        <v>-0.0031456774053585</v>
      </c>
      <c r="I19" s="12" t="n">
        <f aca="false">F19+G19+H19</f>
        <v>-29.0031456774054</v>
      </c>
      <c r="J19" s="13" t="s">
        <v>0</v>
      </c>
      <c r="K19" s="3" t="s">
        <v>35</v>
      </c>
      <c r="L19" s="4" t="n">
        <v>0</v>
      </c>
      <c r="M19" s="18" t="n">
        <v>-0.07</v>
      </c>
      <c r="N19" s="4" t="n">
        <v>0</v>
      </c>
      <c r="O19" s="18" t="n">
        <v>-0.02</v>
      </c>
      <c r="P19" s="4" t="n">
        <v>-14</v>
      </c>
      <c r="Q19" s="18" t="n">
        <v>-0.07</v>
      </c>
      <c r="R19" s="4" t="n">
        <v>0</v>
      </c>
      <c r="S19" s="18" t="n">
        <v>-0.01</v>
      </c>
      <c r="T19" s="4" t="n">
        <f aca="false">L19+N19+P19+R19</f>
        <v>-14</v>
      </c>
      <c r="U19" s="5" t="n">
        <f aca="false">(L19*10000*M19)+(N19*10000*O19)+(P19*10000*Q19)</f>
        <v>9800</v>
      </c>
    </row>
    <row r="20" customFormat="false" ht="12.75" hidden="false" customHeight="false" outlineLevel="0" collapsed="false">
      <c r="A20" s="1" t="s">
        <v>0</v>
      </c>
      <c r="B20" s="0" t="s">
        <v>36</v>
      </c>
      <c r="C20" s="0" t="s">
        <v>0</v>
      </c>
      <c r="D20" s="4" t="n">
        <v>0</v>
      </c>
      <c r="E20" s="4" t="n">
        <v>13</v>
      </c>
      <c r="F20" s="4" t="n">
        <f aca="false">E20+D20</f>
        <v>13</v>
      </c>
      <c r="G20" s="4" t="n">
        <v>0</v>
      </c>
      <c r="H20" s="11" t="n">
        <f aca="false">-F20/$C$2*$C$3</f>
        <v>0.00141013125067795</v>
      </c>
      <c r="I20" s="12" t="n">
        <f aca="false">F20+G20+H20</f>
        <v>13.0014101312507</v>
      </c>
      <c r="J20" s="13" t="s">
        <v>0</v>
      </c>
      <c r="K20" s="3" t="s">
        <v>37</v>
      </c>
      <c r="L20" s="4" t="n">
        <v>0</v>
      </c>
      <c r="M20" s="18" t="n">
        <v>-0.07</v>
      </c>
      <c r="N20" s="4" t="n">
        <v>0</v>
      </c>
      <c r="O20" s="18" t="n">
        <v>-0.02</v>
      </c>
      <c r="P20" s="4" t="n">
        <v>-15.5</v>
      </c>
      <c r="Q20" s="18" t="n">
        <v>-0.07</v>
      </c>
      <c r="R20" s="4" t="n">
        <v>0</v>
      </c>
      <c r="S20" s="18" t="n">
        <v>-0.01</v>
      </c>
      <c r="T20" s="4" t="n">
        <f aca="false">L20+N20+P20+R20</f>
        <v>-15.5</v>
      </c>
      <c r="U20" s="5" t="n">
        <f aca="false">(L20*10000*M20)+(N20*10000*O20)+(P20*10000*Q20)</f>
        <v>10850</v>
      </c>
    </row>
    <row r="21" customFormat="false" ht="12.75" hidden="false" customHeight="false" outlineLevel="0" collapsed="false">
      <c r="B21" s="0" t="s">
        <v>38</v>
      </c>
      <c r="C21" s="0" t="s">
        <v>0</v>
      </c>
      <c r="D21" s="4" t="n">
        <v>0</v>
      </c>
      <c r="E21" s="4" t="n">
        <v>0</v>
      </c>
      <c r="F21" s="4" t="n">
        <f aca="false">E21+D21</f>
        <v>0</v>
      </c>
      <c r="G21" s="4" t="n">
        <v>0</v>
      </c>
      <c r="H21" s="11" t="n">
        <f aca="false">-F21/$C$2*$C$3</f>
        <v>0</v>
      </c>
      <c r="I21" s="12" t="n">
        <f aca="false">F21+G21+H21</f>
        <v>0</v>
      </c>
      <c r="J21" s="13"/>
      <c r="K21" s="3" t="s">
        <v>39</v>
      </c>
      <c r="L21" s="4" t="n">
        <v>0</v>
      </c>
      <c r="M21" s="18" t="n">
        <v>-0.07</v>
      </c>
      <c r="N21" s="4" t="n">
        <v>0</v>
      </c>
      <c r="O21" s="18" t="n">
        <v>-0.02</v>
      </c>
      <c r="P21" s="4" t="n">
        <v>0</v>
      </c>
      <c r="Q21" s="18" t="n">
        <v>-0.07</v>
      </c>
      <c r="R21" s="4" t="n">
        <v>0</v>
      </c>
      <c r="S21" s="18" t="n">
        <v>0</v>
      </c>
      <c r="T21" s="4" t="n">
        <f aca="false">L21+N21+P21+R21</f>
        <v>0</v>
      </c>
      <c r="U21" s="5" t="n">
        <f aca="false">(L21*10000*M21)+(N21*10000*O21)+(P21*10000*Q21)</f>
        <v>-0</v>
      </c>
    </row>
    <row r="22" customFormat="false" ht="12.75" hidden="false" customHeight="false" outlineLevel="0" collapsed="false">
      <c r="B22" s="0" t="s">
        <v>40</v>
      </c>
      <c r="C22" s="0" t="s">
        <v>0</v>
      </c>
      <c r="D22" s="4" t="n">
        <v>0</v>
      </c>
      <c r="E22" s="4" t="n">
        <v>0</v>
      </c>
      <c r="F22" s="4" t="n">
        <f aca="false">E22+D22</f>
        <v>0</v>
      </c>
      <c r="G22" s="4" t="n">
        <v>0</v>
      </c>
      <c r="H22" s="11" t="n">
        <f aca="false">-F22/$C$2*$C$3</f>
        <v>0</v>
      </c>
      <c r="I22" s="12" t="n">
        <f aca="false">F22+G22+H22</f>
        <v>0</v>
      </c>
      <c r="J22" s="13"/>
      <c r="K22" s="3" t="s">
        <v>11</v>
      </c>
      <c r="L22" s="4" t="n">
        <v>0</v>
      </c>
      <c r="M22" s="18" t="n">
        <v>0</v>
      </c>
      <c r="N22" s="4" t="n">
        <v>0</v>
      </c>
      <c r="O22" s="18" t="n">
        <v>0</v>
      </c>
      <c r="P22" s="4" t="n">
        <v>0</v>
      </c>
      <c r="Q22" s="18" t="n">
        <v>0</v>
      </c>
      <c r="R22" s="4" t="n">
        <v>0</v>
      </c>
      <c r="S22" s="18" t="n">
        <v>0</v>
      </c>
      <c r="T22" s="4" t="n">
        <f aca="false">L22+N22+P22+R22</f>
        <v>0</v>
      </c>
      <c r="U22" s="5" t="n">
        <f aca="false">(L22*10000*M22)+(N22*10000*O22)+(P22*10000*Q22)</f>
        <v>0</v>
      </c>
    </row>
    <row r="23" customFormat="false" ht="12.75" hidden="false" customHeight="false" outlineLevel="0" collapsed="false">
      <c r="B23" s="0" t="s">
        <v>41</v>
      </c>
      <c r="C23" s="0" t="s">
        <v>0</v>
      </c>
      <c r="D23" s="4" t="n">
        <v>-13</v>
      </c>
      <c r="E23" s="4" t="n">
        <v>0</v>
      </c>
      <c r="F23" s="4" t="n">
        <f aca="false">E23+D23</f>
        <v>-13</v>
      </c>
      <c r="G23" s="4" t="n">
        <v>0</v>
      </c>
      <c r="H23" s="11" t="n">
        <f aca="false">-F23/$C$2*$C$3</f>
        <v>-0.00141013125067795</v>
      </c>
      <c r="I23" s="12" t="n">
        <f aca="false">F23+G23+H23</f>
        <v>-13.0014101312507</v>
      </c>
      <c r="J23" s="13"/>
      <c r="K23" s="3" t="s">
        <v>42</v>
      </c>
      <c r="L23" s="4" t="n">
        <v>0</v>
      </c>
      <c r="M23" s="18" t="n">
        <v>0</v>
      </c>
      <c r="N23" s="4" t="n">
        <v>0</v>
      </c>
      <c r="O23" s="18" t="n">
        <v>0</v>
      </c>
      <c r="P23" s="4" t="n">
        <v>0</v>
      </c>
      <c r="Q23" s="18" t="n">
        <v>0</v>
      </c>
      <c r="R23" s="4" t="n">
        <v>0</v>
      </c>
      <c r="S23" s="18" t="n">
        <v>0</v>
      </c>
      <c r="T23" s="4" t="n">
        <f aca="false">L23+N23+P23+R23</f>
        <v>0</v>
      </c>
      <c r="U23" s="5" t="n">
        <f aca="false">(L23*10000*M23)+(N23*10000*O23)+(P23*10000*Q23)</f>
        <v>0</v>
      </c>
    </row>
    <row r="24" customFormat="false" ht="12.75" hidden="false" customHeight="false" outlineLevel="0" collapsed="false">
      <c r="B24" s="0" t="s">
        <v>43</v>
      </c>
      <c r="C24" s="0" t="s">
        <v>0</v>
      </c>
      <c r="D24" s="4" t="n">
        <v>0</v>
      </c>
      <c r="E24" s="4" t="n">
        <v>13</v>
      </c>
      <c r="F24" s="4" t="n">
        <f aca="false">E24+D24</f>
        <v>13</v>
      </c>
      <c r="G24" s="4" t="n">
        <v>0</v>
      </c>
      <c r="H24" s="11" t="n">
        <f aca="false">-F24/$C$2*$C$3</f>
        <v>0.00141013125067795</v>
      </c>
      <c r="I24" s="12" t="n">
        <f aca="false">F24+G24+H24</f>
        <v>13.0014101312507</v>
      </c>
      <c r="J24" s="13"/>
      <c r="K24" s="3" t="s">
        <v>20</v>
      </c>
      <c r="L24" s="4" t="n">
        <v>0</v>
      </c>
      <c r="M24" s="18" t="n">
        <v>0</v>
      </c>
      <c r="N24" s="4" t="n">
        <v>0</v>
      </c>
      <c r="O24" s="18" t="n">
        <v>0</v>
      </c>
      <c r="P24" s="4" t="n">
        <v>0</v>
      </c>
      <c r="Q24" s="18" t="n">
        <v>0</v>
      </c>
      <c r="R24" s="4" t="n">
        <v>0</v>
      </c>
      <c r="S24" s="18" t="n">
        <v>0</v>
      </c>
      <c r="T24" s="4" t="n">
        <f aca="false">L24+N24+P24+R24</f>
        <v>0</v>
      </c>
      <c r="U24" s="5" t="n">
        <f aca="false">(L24*10000*M24)+(N24*10000*O24)+(P24*10000*Q24)</f>
        <v>0</v>
      </c>
    </row>
    <row r="25" customFormat="false" ht="12.75" hidden="false" customHeight="false" outlineLevel="0" collapsed="false">
      <c r="A25" s="1" t="s">
        <v>0</v>
      </c>
      <c r="B25" s="0" t="s">
        <v>44</v>
      </c>
      <c r="C25" s="0" t="s">
        <v>0</v>
      </c>
      <c r="D25" s="4" t="n">
        <v>4</v>
      </c>
      <c r="E25" s="4" t="n">
        <v>0</v>
      </c>
      <c r="F25" s="4" t="n">
        <f aca="false">E25+D25</f>
        <v>4</v>
      </c>
      <c r="G25" s="4" t="n">
        <v>0</v>
      </c>
      <c r="H25" s="11" t="n">
        <f aca="false">-F25/$C$2*$C$3</f>
        <v>0.000433886538670138</v>
      </c>
      <c r="I25" s="12" t="n">
        <f aca="false">F25+G25+H25</f>
        <v>4.00043388653867</v>
      </c>
      <c r="J25" s="13" t="s">
        <v>0</v>
      </c>
      <c r="K25" s="3" t="s">
        <v>20</v>
      </c>
      <c r="L25" s="4" t="n">
        <v>0</v>
      </c>
      <c r="M25" s="18" t="n">
        <v>0</v>
      </c>
      <c r="N25" s="4" t="n">
        <v>0</v>
      </c>
      <c r="O25" s="18" t="n">
        <v>0</v>
      </c>
      <c r="P25" s="4" t="n">
        <v>0</v>
      </c>
      <c r="Q25" s="18" t="n">
        <v>0</v>
      </c>
      <c r="R25" s="4" t="n">
        <v>0</v>
      </c>
      <c r="S25" s="18" t="n">
        <v>0</v>
      </c>
      <c r="T25" s="4" t="n">
        <f aca="false">L25+N25+P25+R25</f>
        <v>0</v>
      </c>
      <c r="U25" s="5" t="n">
        <f aca="false">(L25*10000*M25)+(N25*10000*O25)+(P25*10000*Q25)</f>
        <v>0</v>
      </c>
    </row>
    <row r="26" customFormat="false" ht="12.75" hidden="false" customHeight="false" outlineLevel="0" collapsed="false">
      <c r="A26" s="1" t="s">
        <v>0</v>
      </c>
      <c r="B26" s="0" t="s">
        <v>45</v>
      </c>
      <c r="C26" s="0" t="s">
        <v>0</v>
      </c>
      <c r="D26" s="4" t="n">
        <v>0</v>
      </c>
      <c r="E26" s="4" t="n">
        <v>108</v>
      </c>
      <c r="F26" s="4" t="n">
        <f aca="false">E26+D26</f>
        <v>108</v>
      </c>
      <c r="G26" s="4" t="n">
        <v>0</v>
      </c>
      <c r="H26" s="11" t="n">
        <f aca="false">-F26/$C$2*$C$3</f>
        <v>0.0117149365440937</v>
      </c>
      <c r="I26" s="12" t="n">
        <f aca="false">F26+G26+H26</f>
        <v>108.011714936544</v>
      </c>
      <c r="J26" s="13" t="s">
        <v>0</v>
      </c>
      <c r="K26" s="3" t="s">
        <v>23</v>
      </c>
      <c r="L26" s="4" t="n">
        <v>0</v>
      </c>
      <c r="M26" s="18" t="n">
        <v>0</v>
      </c>
      <c r="N26" s="4" t="n">
        <v>0</v>
      </c>
      <c r="O26" s="18" t="n">
        <v>0</v>
      </c>
      <c r="P26" s="4" t="n">
        <v>0</v>
      </c>
      <c r="Q26" s="18" t="n">
        <v>0</v>
      </c>
      <c r="R26" s="4" t="n">
        <v>0</v>
      </c>
      <c r="S26" s="18" t="n">
        <v>0</v>
      </c>
      <c r="T26" s="4" t="n">
        <f aca="false">L26+N26+P26+R26</f>
        <v>0</v>
      </c>
      <c r="U26" s="5" t="n">
        <f aca="false">(L26*10000*M26)+(N26*10000*O26)+(P26*10000*Q26)</f>
        <v>0</v>
      </c>
    </row>
    <row r="27" customFormat="false" ht="12.75" hidden="false" customHeight="false" outlineLevel="0" collapsed="false">
      <c r="A27" s="1" t="s">
        <v>0</v>
      </c>
      <c r="B27" s="0" t="s">
        <v>12</v>
      </c>
      <c r="C27" s="0" t="s">
        <v>0</v>
      </c>
      <c r="D27" s="4" t="n">
        <v>38</v>
      </c>
      <c r="E27" s="4" t="n">
        <v>0</v>
      </c>
      <c r="F27" s="4" t="n">
        <f aca="false">E27+D27</f>
        <v>38</v>
      </c>
      <c r="G27" s="4" t="n">
        <v>0</v>
      </c>
      <c r="H27" s="11" t="n">
        <f aca="false">-F27/$C$2*$C$3</f>
        <v>0.00412192211736631</v>
      </c>
      <c r="I27" s="12" t="n">
        <f aca="false">F27+G27+H27</f>
        <v>38.0041219221174</v>
      </c>
      <c r="J27" s="13" t="s">
        <v>0</v>
      </c>
      <c r="K27" s="3" t="s">
        <v>25</v>
      </c>
      <c r="L27" s="4" t="n">
        <v>0</v>
      </c>
      <c r="M27" s="18" t="n">
        <v>0</v>
      </c>
      <c r="N27" s="11" t="n">
        <v>0</v>
      </c>
      <c r="O27" s="18" t="n">
        <v>0</v>
      </c>
      <c r="P27" s="4" t="n">
        <v>0</v>
      </c>
      <c r="Q27" s="18" t="n">
        <v>0</v>
      </c>
      <c r="R27" s="4" t="n">
        <v>0</v>
      </c>
      <c r="S27" s="18" t="n">
        <v>0</v>
      </c>
      <c r="T27" s="4" t="n">
        <f aca="false">L27+N27+P27+R27</f>
        <v>0</v>
      </c>
      <c r="U27" s="5" t="n">
        <f aca="false">(L27*10000*M27)+(N27*10000*O27)+(P27*10000*Q27)</f>
        <v>0</v>
      </c>
    </row>
    <row r="28" customFormat="false" ht="12.75" hidden="false" customHeight="false" outlineLevel="0" collapsed="false">
      <c r="A28" s="1" t="s">
        <v>0</v>
      </c>
      <c r="B28" s="0" t="s">
        <v>46</v>
      </c>
      <c r="C28" s="0" t="s">
        <v>0</v>
      </c>
      <c r="D28" s="4" t="n">
        <v>13</v>
      </c>
      <c r="E28" s="4" t="n">
        <v>0</v>
      </c>
      <c r="F28" s="4" t="n">
        <f aca="false">E28+D28</f>
        <v>13</v>
      </c>
      <c r="G28" s="4" t="n">
        <v>0</v>
      </c>
      <c r="H28" s="11" t="n">
        <f aca="false">-F28/$C$2*$C$3</f>
        <v>0.00141013125067795</v>
      </c>
      <c r="I28" s="12" t="n">
        <f aca="false">F28+G28+H28</f>
        <v>13.0014101312507</v>
      </c>
      <c r="J28" s="13" t="s">
        <v>0</v>
      </c>
      <c r="K28" s="3" t="s">
        <v>27</v>
      </c>
      <c r="L28" s="4" t="n">
        <v>0</v>
      </c>
      <c r="M28" s="18" t="n">
        <v>0</v>
      </c>
      <c r="N28" s="11" t="n">
        <v>0</v>
      </c>
      <c r="O28" s="18" t="n">
        <v>1</v>
      </c>
      <c r="P28" s="4" t="n">
        <v>0</v>
      </c>
      <c r="Q28" s="18" t="n">
        <v>0</v>
      </c>
      <c r="R28" s="4" t="n">
        <v>0</v>
      </c>
      <c r="S28" s="18" t="n">
        <v>1</v>
      </c>
      <c r="T28" s="4" t="n">
        <f aca="false">L28+N28+P28+R28</f>
        <v>0</v>
      </c>
      <c r="U28" s="5" t="n">
        <f aca="false">(L28*10000*M28)+(N28*10000*O28)+(P28*10000*Q28)</f>
        <v>0</v>
      </c>
    </row>
    <row r="29" customFormat="false" ht="12.75" hidden="false" customHeight="false" outlineLevel="0" collapsed="false">
      <c r="A29" s="1" t="s">
        <v>0</v>
      </c>
      <c r="B29" s="0" t="s">
        <v>47</v>
      </c>
      <c r="C29" s="0" t="s">
        <v>0</v>
      </c>
      <c r="D29" s="4" t="n">
        <v>13</v>
      </c>
      <c r="E29" s="4" t="n">
        <v>0</v>
      </c>
      <c r="F29" s="4" t="n">
        <f aca="false">E29+D29</f>
        <v>13</v>
      </c>
      <c r="G29" s="4" t="n">
        <v>0</v>
      </c>
      <c r="H29" s="11" t="n">
        <f aca="false">-F29/$C$2*$C$3</f>
        <v>0.00141013125067795</v>
      </c>
      <c r="I29" s="12" t="n">
        <f aca="false">F29+G29+H29</f>
        <v>13.0014101312507</v>
      </c>
      <c r="J29" s="13" t="s">
        <v>0</v>
      </c>
      <c r="K29" s="3" t="s">
        <v>29</v>
      </c>
      <c r="L29" s="4" t="n">
        <v>0</v>
      </c>
      <c r="M29" s="18" t="n">
        <v>1</v>
      </c>
      <c r="N29" s="11" t="n">
        <v>0</v>
      </c>
      <c r="O29" s="18" t="n">
        <v>2</v>
      </c>
      <c r="P29" s="4" t="n">
        <v>0</v>
      </c>
      <c r="Q29" s="18" t="n">
        <v>0</v>
      </c>
      <c r="R29" s="4" t="n">
        <v>0</v>
      </c>
      <c r="S29" s="18" t="n">
        <v>2</v>
      </c>
      <c r="T29" s="4" t="n">
        <f aca="false">L29+N29+P29+R29</f>
        <v>0</v>
      </c>
      <c r="U29" s="5" t="n">
        <f aca="false">(L29*10000*M29)+(N29*10000*O29)+(P29*10000*Q29)</f>
        <v>0</v>
      </c>
    </row>
    <row r="30" customFormat="false" ht="12.75" hidden="false" customHeight="false" outlineLevel="0" collapsed="false">
      <c r="A30" s="1" t="s">
        <v>0</v>
      </c>
      <c r="B30" s="0" t="s">
        <v>15</v>
      </c>
      <c r="C30" s="0" t="s">
        <v>0</v>
      </c>
      <c r="D30" s="4" t="n">
        <v>-38</v>
      </c>
      <c r="E30" s="4" t="n">
        <v>0</v>
      </c>
      <c r="F30" s="4" t="n">
        <f aca="false">E30+D30</f>
        <v>-38</v>
      </c>
      <c r="G30" s="4" t="n">
        <v>0</v>
      </c>
      <c r="H30" s="11" t="n">
        <f aca="false">-F30/$C$2*$C$3</f>
        <v>-0.00412192211736631</v>
      </c>
      <c r="I30" s="12" t="n">
        <f aca="false">F30+G30+H30</f>
        <v>-38.0041219221174</v>
      </c>
      <c r="J30" s="13" t="s">
        <v>0</v>
      </c>
      <c r="K30" s="3" t="s">
        <v>31</v>
      </c>
      <c r="L30" s="4" t="n">
        <v>0</v>
      </c>
      <c r="M30" s="18" t="n">
        <v>2</v>
      </c>
      <c r="N30" s="11" t="n">
        <v>0</v>
      </c>
      <c r="O30" s="18" t="n">
        <v>3</v>
      </c>
      <c r="P30" s="4" t="n">
        <v>0</v>
      </c>
      <c r="Q30" s="18" t="n">
        <v>0</v>
      </c>
      <c r="R30" s="4" t="n">
        <v>0</v>
      </c>
      <c r="S30" s="18" t="n">
        <v>3</v>
      </c>
      <c r="T30" s="4" t="n">
        <f aca="false">L30+N30+P30+R30</f>
        <v>0</v>
      </c>
      <c r="U30" s="5" t="n">
        <f aca="false">(L30*10000*M30)+(N30*10000*O30)+(P30*10000*Q30)</f>
        <v>0</v>
      </c>
    </row>
    <row r="31" customFormat="false" ht="13.5" hidden="false" customHeight="false" outlineLevel="0" collapsed="false">
      <c r="A31" s="1" t="s">
        <v>0</v>
      </c>
      <c r="B31" s="0" t="s">
        <v>48</v>
      </c>
      <c r="C31" s="0" t="s">
        <v>0</v>
      </c>
      <c r="D31" s="4" t="n">
        <v>0</v>
      </c>
      <c r="E31" s="4" t="n">
        <v>23</v>
      </c>
      <c r="F31" s="4" t="n">
        <f aca="false">E31+D31</f>
        <v>23</v>
      </c>
      <c r="G31" s="4" t="n">
        <v>0</v>
      </c>
      <c r="H31" s="11" t="n">
        <f aca="false">-F31/$C$2*$C$3</f>
        <v>0.00249484759735329</v>
      </c>
      <c r="I31" s="12" t="n">
        <f aca="false">F31+G31+H31</f>
        <v>23.0024948475974</v>
      </c>
      <c r="J31" s="13" t="s">
        <v>0</v>
      </c>
      <c r="K31" s="19" t="s">
        <v>29</v>
      </c>
      <c r="L31" s="20" t="n">
        <v>0</v>
      </c>
      <c r="M31" s="21" t="n">
        <v>0</v>
      </c>
      <c r="N31" s="20" t="n">
        <v>0</v>
      </c>
      <c r="O31" s="21" t="n">
        <v>0</v>
      </c>
      <c r="P31" s="20" t="n">
        <v>0</v>
      </c>
      <c r="Q31" s="21" t="n">
        <v>0</v>
      </c>
      <c r="R31" s="20" t="n">
        <v>0</v>
      </c>
      <c r="S31" s="21" t="n">
        <v>0</v>
      </c>
      <c r="T31" s="20" t="n">
        <f aca="false">L31+N31+P31+R31</f>
        <v>0</v>
      </c>
      <c r="U31" s="22" t="n">
        <f aca="false">(L31*10000*M31)+(N31*10000*O31)+(P31*10000*Q31)</f>
        <v>0</v>
      </c>
    </row>
    <row r="32" customFormat="false" ht="12.75" hidden="false" customHeight="false" outlineLevel="0" collapsed="false">
      <c r="D32" s="4"/>
      <c r="E32" s="4"/>
      <c r="F32" s="4" t="s">
        <v>0</v>
      </c>
      <c r="G32" s="4" t="s">
        <v>0</v>
      </c>
      <c r="H32" s="11"/>
      <c r="I32" s="12"/>
      <c r="J32" s="13"/>
      <c r="K32" s="19"/>
      <c r="L32" s="11"/>
      <c r="M32" s="23"/>
      <c r="N32" s="11"/>
      <c r="O32" s="23"/>
      <c r="P32" s="11"/>
      <c r="Q32" s="23"/>
      <c r="R32" s="11"/>
      <c r="S32" s="23"/>
      <c r="T32" s="11"/>
      <c r="U32" s="24"/>
    </row>
    <row r="33" customFormat="false" ht="12.75" hidden="false" customHeight="false" outlineLevel="0" collapsed="false">
      <c r="A33" s="1" t="s">
        <v>10</v>
      </c>
      <c r="B33" s="0" t="s">
        <v>49</v>
      </c>
      <c r="D33" s="11" t="n">
        <v>76</v>
      </c>
      <c r="E33" s="11" t="n">
        <v>39</v>
      </c>
      <c r="F33" s="4" t="n">
        <f aca="false">E33+D33</f>
        <v>115</v>
      </c>
      <c r="G33" s="11" t="n">
        <v>0</v>
      </c>
      <c r="H33" s="11" t="n">
        <v>0</v>
      </c>
      <c r="I33" s="12" t="n">
        <f aca="false">F33+G33+H33</f>
        <v>115</v>
      </c>
      <c r="J33" s="13" t="s">
        <v>0</v>
      </c>
      <c r="K33" s="13" t="s">
        <v>9</v>
      </c>
      <c r="L33" s="4" t="n">
        <f aca="false">SUM(L11:L31)</f>
        <v>246</v>
      </c>
      <c r="M33" s="4" t="s">
        <v>0</v>
      </c>
      <c r="N33" s="4" t="n">
        <f aca="false">SUM(N11:N31)</f>
        <v>309</v>
      </c>
      <c r="O33" s="4" t="s">
        <v>0</v>
      </c>
      <c r="P33" s="4" t="n">
        <f aca="false">SUM(P11:P31)</f>
        <v>-1059.5</v>
      </c>
      <c r="Q33" s="4" t="s">
        <v>0</v>
      </c>
      <c r="R33" s="4" t="n">
        <f aca="false">SUM(R11:R31)</f>
        <v>123</v>
      </c>
      <c r="S33" s="4" t="s">
        <v>0</v>
      </c>
      <c r="T33" s="4" t="n">
        <f aca="false">SUM(T11:T31)</f>
        <v>-381.5</v>
      </c>
      <c r="U33" s="5" t="n">
        <f aca="false">SUM(U11:U31)</f>
        <v>507650</v>
      </c>
    </row>
    <row r="34" customFormat="false" ht="12.75" hidden="false" customHeight="false" outlineLevel="0" collapsed="false">
      <c r="B34" s="0" t="s">
        <v>50</v>
      </c>
      <c r="D34" s="11" t="n">
        <v>0</v>
      </c>
      <c r="E34" s="11" t="n">
        <v>0</v>
      </c>
      <c r="F34" s="11" t="n">
        <f aca="false">E34+D34</f>
        <v>0</v>
      </c>
      <c r="G34" s="11" t="n">
        <v>0</v>
      </c>
      <c r="H34" s="11" t="n">
        <v>0</v>
      </c>
      <c r="I34" s="12" t="n">
        <f aca="false">F34+G34+H34</f>
        <v>0</v>
      </c>
      <c r="J34" s="13"/>
    </row>
    <row r="35" customFormat="false" ht="12.75" hidden="false" customHeight="false" outlineLevel="0" collapsed="false">
      <c r="D35" s="11"/>
      <c r="E35" s="11"/>
      <c r="F35" s="11"/>
      <c r="G35" s="11" t="s">
        <v>0</v>
      </c>
      <c r="H35" s="11" t="s">
        <v>0</v>
      </c>
      <c r="I35" s="11"/>
      <c r="J35" s="13"/>
    </row>
    <row r="36" customFormat="false" ht="12.75" hidden="false" customHeight="false" outlineLevel="0" collapsed="false">
      <c r="A36" s="1" t="s">
        <v>51</v>
      </c>
      <c r="B36" s="25" t="s">
        <v>20</v>
      </c>
      <c r="D36" s="4" t="n">
        <v>506</v>
      </c>
      <c r="E36" s="4" t="n">
        <v>15</v>
      </c>
      <c r="F36" s="4" t="n">
        <f aca="false">E36+D36</f>
        <v>521</v>
      </c>
      <c r="G36" s="4" t="n">
        <v>-232.5</v>
      </c>
      <c r="H36" s="11" t="n">
        <v>0</v>
      </c>
      <c r="I36" s="12" t="n">
        <f aca="false">F36+G36+H36</f>
        <v>288.5</v>
      </c>
      <c r="J36" s="13" t="s">
        <v>0</v>
      </c>
      <c r="N36" s="2" t="s">
        <v>0</v>
      </c>
    </row>
    <row r="37" customFormat="false" ht="12.75" hidden="false" customHeight="false" outlineLevel="0" collapsed="false">
      <c r="B37" s="25" t="s">
        <v>23</v>
      </c>
      <c r="D37" s="4" t="n">
        <v>-286</v>
      </c>
      <c r="E37" s="4" t="n">
        <v>0</v>
      </c>
      <c r="F37" s="4" t="n">
        <f aca="false">E37+D37</f>
        <v>-286</v>
      </c>
      <c r="G37" s="4" t="n">
        <v>0</v>
      </c>
      <c r="H37" s="11" t="n">
        <v>0</v>
      </c>
      <c r="I37" s="12" t="n">
        <f aca="false">F37+G37+H37</f>
        <v>-286</v>
      </c>
      <c r="J37" s="13" t="s">
        <v>0</v>
      </c>
    </row>
    <row r="38" customFormat="false" ht="12.75" hidden="false" customHeight="false" outlineLevel="0" collapsed="false">
      <c r="B38" s="25" t="s">
        <v>25</v>
      </c>
      <c r="D38" s="4" t="n">
        <v>-153</v>
      </c>
      <c r="E38" s="4" t="n">
        <v>0</v>
      </c>
      <c r="F38" s="4" t="n">
        <f aca="false">E38+D38</f>
        <v>-153</v>
      </c>
      <c r="G38" s="4" t="n">
        <v>0</v>
      </c>
      <c r="H38" s="11" t="n">
        <v>0</v>
      </c>
      <c r="I38" s="12" t="n">
        <f aca="false">F38+G38+H38</f>
        <v>-153</v>
      </c>
      <c r="J38" s="13" t="s">
        <v>0</v>
      </c>
    </row>
    <row r="39" customFormat="false" ht="12.75" hidden="false" customHeight="false" outlineLevel="0" collapsed="false">
      <c r="B39" s="25" t="s">
        <v>27</v>
      </c>
      <c r="D39" s="4" t="n">
        <v>-140</v>
      </c>
      <c r="E39" s="4" t="n">
        <v>0</v>
      </c>
      <c r="F39" s="4" t="n">
        <f aca="false">E39+D39</f>
        <v>-140</v>
      </c>
      <c r="G39" s="4" t="n">
        <v>0</v>
      </c>
      <c r="H39" s="11" t="n">
        <v>0</v>
      </c>
      <c r="I39" s="12" t="n">
        <f aca="false">F39+G39+H39</f>
        <v>-140</v>
      </c>
      <c r="J39" s="13" t="s">
        <v>0</v>
      </c>
    </row>
    <row r="40" customFormat="false" ht="12.75" hidden="false" customHeight="false" outlineLevel="0" collapsed="false">
      <c r="B40" s="25" t="s">
        <v>29</v>
      </c>
      <c r="C40" s="0" t="s">
        <v>0</v>
      </c>
      <c r="D40" s="4" t="n">
        <v>-124</v>
      </c>
      <c r="E40" s="4" t="n">
        <v>0</v>
      </c>
      <c r="F40" s="4" t="n">
        <f aca="false">E40+D40</f>
        <v>-124</v>
      </c>
      <c r="G40" s="4" t="n">
        <v>15</v>
      </c>
      <c r="H40" s="11" t="n">
        <v>0</v>
      </c>
      <c r="I40" s="12" t="n">
        <f aca="false">F40+G40+H40</f>
        <v>-109</v>
      </c>
      <c r="J40" s="13" t="s">
        <v>0</v>
      </c>
    </row>
    <row r="41" customFormat="false" ht="12.75" hidden="false" customHeight="false" outlineLevel="0" collapsed="false">
      <c r="B41" s="25" t="s">
        <v>31</v>
      </c>
      <c r="C41" s="13" t="s">
        <v>0</v>
      </c>
      <c r="D41" s="4" t="n">
        <f aca="false">-175+31-39</f>
        <v>-183</v>
      </c>
      <c r="E41" s="4" t="n">
        <v>0</v>
      </c>
      <c r="F41" s="4" t="n">
        <f aca="false">E41+D41</f>
        <v>-183</v>
      </c>
      <c r="G41" s="4" t="n">
        <v>15.5</v>
      </c>
      <c r="H41" s="11" t="n">
        <v>0</v>
      </c>
      <c r="I41" s="12" t="n">
        <f aca="false">F41+G41+H41</f>
        <v>-167.5</v>
      </c>
      <c r="J41" s="13" t="s">
        <v>0</v>
      </c>
    </row>
    <row r="42" customFormat="false" ht="12.75" hidden="false" customHeight="false" outlineLevel="0" collapsed="false">
      <c r="B42" s="0" t="s">
        <v>33</v>
      </c>
      <c r="D42" s="4" t="n">
        <f aca="false">-101+31+35</f>
        <v>-35</v>
      </c>
      <c r="E42" s="4" t="n">
        <v>0</v>
      </c>
      <c r="F42" s="4" t="n">
        <f aca="false">E42+D42</f>
        <v>-35</v>
      </c>
      <c r="G42" s="4" t="n">
        <v>15.5</v>
      </c>
      <c r="H42" s="11" t="n">
        <v>0</v>
      </c>
      <c r="I42" s="12" t="n">
        <f aca="false">F42+G42+H42</f>
        <v>-19.5</v>
      </c>
      <c r="J42" s="13" t="s">
        <v>0</v>
      </c>
    </row>
    <row r="43" customFormat="false" ht="12.75" hidden="false" customHeight="false" outlineLevel="0" collapsed="false">
      <c r="B43" s="0" t="s">
        <v>35</v>
      </c>
      <c r="D43" s="4" t="n">
        <f aca="false">-134+28</f>
        <v>-106</v>
      </c>
      <c r="E43" s="4" t="n">
        <v>0</v>
      </c>
      <c r="F43" s="4" t="n">
        <f aca="false">E43+D43</f>
        <v>-106</v>
      </c>
      <c r="G43" s="4" t="n">
        <v>14</v>
      </c>
      <c r="H43" s="11" t="n">
        <v>0</v>
      </c>
      <c r="I43" s="12" t="n">
        <f aca="false">F43+G43+H43</f>
        <v>-92</v>
      </c>
      <c r="J43" s="13" t="s">
        <v>0</v>
      </c>
    </row>
    <row r="44" customFormat="false" ht="12.75" hidden="false" customHeight="false" outlineLevel="0" collapsed="false">
      <c r="B44" s="0" t="s">
        <v>37</v>
      </c>
      <c r="D44" s="4" t="n">
        <f aca="false">-147+31</f>
        <v>-116</v>
      </c>
      <c r="E44" s="4" t="n">
        <v>0</v>
      </c>
      <c r="F44" s="4" t="n">
        <f aca="false">E44+D44</f>
        <v>-116</v>
      </c>
      <c r="G44" s="4" t="n">
        <v>15.5</v>
      </c>
      <c r="H44" s="11" t="n">
        <v>0</v>
      </c>
      <c r="I44" s="12" t="n">
        <f aca="false">F44+G44+H44</f>
        <v>-100.5</v>
      </c>
      <c r="J44" s="13" t="s">
        <v>0</v>
      </c>
    </row>
    <row r="45" customFormat="false" ht="12.75" hidden="false" customHeight="false" outlineLevel="0" collapsed="false">
      <c r="B45" s="0" t="s">
        <v>39</v>
      </c>
      <c r="D45" s="4" t="n">
        <v>0</v>
      </c>
      <c r="E45" s="4" t="n">
        <v>0</v>
      </c>
      <c r="F45" s="4" t="n">
        <f aca="false">E45+D45</f>
        <v>0</v>
      </c>
      <c r="G45" s="4" t="n">
        <v>0</v>
      </c>
      <c r="H45" s="11" t="n">
        <v>0</v>
      </c>
      <c r="I45" s="12" t="n">
        <f aca="false">F45+G45+H45</f>
        <v>0</v>
      </c>
      <c r="J45" s="13" t="s">
        <v>0</v>
      </c>
    </row>
    <row r="46" customFormat="false" ht="13.5" hidden="false" customHeight="false" outlineLevel="0" collapsed="false">
      <c r="B46" s="0" t="s">
        <v>11</v>
      </c>
      <c r="D46" s="20" t="n">
        <v>0</v>
      </c>
      <c r="E46" s="20" t="n">
        <v>0</v>
      </c>
      <c r="F46" s="20" t="n">
        <f aca="false">E46+D46</f>
        <v>0</v>
      </c>
      <c r="G46" s="20" t="n">
        <v>0</v>
      </c>
      <c r="H46" s="20" t="n">
        <v>0</v>
      </c>
      <c r="I46" s="20" t="n">
        <f aca="false">+G46+F46+H46</f>
        <v>0</v>
      </c>
      <c r="J46" s="13" t="s">
        <v>0</v>
      </c>
    </row>
    <row r="47" customFormat="false" ht="12.75" hidden="false" customHeight="false" outlineLevel="0" collapsed="false">
      <c r="D47" s="11" t="s">
        <v>0</v>
      </c>
      <c r="E47" s="11" t="s">
        <v>0</v>
      </c>
      <c r="F47" s="11" t="s">
        <v>0</v>
      </c>
      <c r="G47" s="11" t="s">
        <v>0</v>
      </c>
      <c r="H47" s="11" t="s">
        <v>0</v>
      </c>
      <c r="I47" s="11" t="s">
        <v>0</v>
      </c>
      <c r="J47" s="2" t="s">
        <v>52</v>
      </c>
    </row>
    <row r="48" customFormat="false" ht="12.75" hidden="false" customHeight="false" outlineLevel="0" collapsed="false">
      <c r="A48" s="1" t="s">
        <v>53</v>
      </c>
      <c r="D48" s="11" t="n">
        <f aca="false">SUM(D9:D46)</f>
        <v>503</v>
      </c>
      <c r="E48" s="11" t="n">
        <f aca="false">SUM(E9:E46)</f>
        <v>675</v>
      </c>
      <c r="F48" s="11" t="n">
        <f aca="false">SUM(F9:F46)</f>
        <v>1178</v>
      </c>
      <c r="G48" s="11" t="n">
        <f aca="false">SUM(G9:G46)</f>
        <v>-157</v>
      </c>
      <c r="H48" s="11" t="n">
        <f aca="false">SUM(H9:H46)</f>
        <v>0.182774704414796</v>
      </c>
      <c r="I48" s="11" t="n">
        <f aca="false">SUM(I9:I46)</f>
        <v>1021.18277470441</v>
      </c>
      <c r="J48" s="15" t="n">
        <f aca="false">G48+H48</f>
        <v>-156.817225295585</v>
      </c>
    </row>
    <row r="49" customFormat="false" ht="13.5" hidden="false" customHeight="false" outlineLevel="0" collapsed="false">
      <c r="D49" s="20"/>
      <c r="E49" s="20"/>
      <c r="F49" s="20"/>
      <c r="G49" s="20"/>
      <c r="H49" s="20"/>
      <c r="I49" s="20"/>
    </row>
    <row r="50" customFormat="false" ht="12.75" hidden="false" customHeight="false" outlineLevel="0" collapsed="false">
      <c r="D50" s="11"/>
      <c r="E50" s="11"/>
      <c r="F50" s="11"/>
      <c r="G50" s="11"/>
      <c r="H50" s="11"/>
      <c r="I50" s="11"/>
      <c r="J50" s="0" t="s">
        <v>0</v>
      </c>
    </row>
    <row r="51" customFormat="false" ht="12.75" hidden="false" customHeight="false" outlineLevel="0" collapsed="false">
      <c r="A51" s="1" t="s">
        <v>0</v>
      </c>
      <c r="D51" s="15" t="s">
        <v>0</v>
      </c>
      <c r="E51" s="15" t="s">
        <v>0</v>
      </c>
      <c r="F51" s="15" t="s">
        <v>0</v>
      </c>
      <c r="G51" s="15" t="s">
        <v>0</v>
      </c>
      <c r="H51" s="15" t="s">
        <v>0</v>
      </c>
      <c r="I51" s="15" t="s">
        <v>0</v>
      </c>
      <c r="J51" s="15" t="s">
        <v>0</v>
      </c>
    </row>
    <row r="53" customFormat="false" ht="12.75" hidden="false" customHeight="false" outlineLevel="0" collapsed="false">
      <c r="B53" s="0" t="s">
        <v>0</v>
      </c>
    </row>
    <row r="54" customFormat="false" ht="12.75" hidden="false" customHeight="false" outlineLevel="0" collapsed="false">
      <c r="D54" s="4" t="s">
        <v>0</v>
      </c>
      <c r="E54" s="4"/>
      <c r="F54" s="4"/>
      <c r="G54" s="4" t="s">
        <v>0</v>
      </c>
      <c r="H54" s="4"/>
      <c r="I54" s="4" t="s">
        <v>0</v>
      </c>
    </row>
    <row r="55" customFormat="false" ht="12.75" hidden="false" customHeight="false" outlineLevel="0" collapsed="false">
      <c r="A55" s="1" t="s">
        <v>54</v>
      </c>
      <c r="B55" s="0" t="s">
        <v>55</v>
      </c>
      <c r="D55" s="4" t="n">
        <v>0</v>
      </c>
      <c r="E55" s="4" t="n">
        <v>0</v>
      </c>
      <c r="F55" s="4" t="n">
        <v>0</v>
      </c>
      <c r="G55" s="4" t="n">
        <v>0</v>
      </c>
      <c r="H55" s="4" t="n">
        <v>0</v>
      </c>
      <c r="I55" s="4" t="n">
        <f aca="false">SUM(D55:G55)</f>
        <v>0</v>
      </c>
    </row>
    <row r="56" customFormat="false" ht="12.75" hidden="false" customHeight="false" outlineLevel="0" collapsed="false">
      <c r="A56" s="1" t="s">
        <v>56</v>
      </c>
      <c r="B56" s="0" t="s">
        <v>57</v>
      </c>
      <c r="D56" s="4" t="n">
        <v>0</v>
      </c>
      <c r="E56" s="4" t="n">
        <v>0</v>
      </c>
      <c r="F56" s="4" t="n">
        <v>0</v>
      </c>
      <c r="G56" s="4" t="n">
        <v>0</v>
      </c>
      <c r="H56" s="4" t="n">
        <v>0</v>
      </c>
      <c r="I56" s="4" t="n">
        <f aca="false">SUM(D56:G56)</f>
        <v>0</v>
      </c>
    </row>
    <row r="57" customFormat="false" ht="12.75" hidden="false" customHeight="false" outlineLevel="0" collapsed="false">
      <c r="A57" s="1" t="s">
        <v>0</v>
      </c>
      <c r="B57" s="0" t="s">
        <v>58</v>
      </c>
      <c r="D57" s="4" t="n">
        <v>0</v>
      </c>
      <c r="E57" s="4" t="n">
        <v>0</v>
      </c>
      <c r="F57" s="4" t="n">
        <v>0</v>
      </c>
      <c r="G57" s="4" t="n">
        <v>0</v>
      </c>
      <c r="H57" s="4" t="n">
        <v>0</v>
      </c>
      <c r="I57" s="4" t="n">
        <f aca="false">SUM(D57:G57)</f>
        <v>0</v>
      </c>
    </row>
    <row r="58" customFormat="false" ht="12.75" hidden="false" customHeight="false" outlineLevel="0" collapsed="false">
      <c r="A58" s="1" t="s">
        <v>0</v>
      </c>
      <c r="B58" s="0" t="s">
        <v>59</v>
      </c>
      <c r="D58" s="4" t="n">
        <v>0</v>
      </c>
      <c r="E58" s="4" t="n">
        <v>0</v>
      </c>
      <c r="F58" s="4" t="n">
        <v>0</v>
      </c>
      <c r="G58" s="4" t="n">
        <v>0</v>
      </c>
      <c r="H58" s="4" t="n">
        <v>0</v>
      </c>
      <c r="I58" s="4" t="n">
        <f aca="false">SUM(D58:G58)</f>
        <v>0</v>
      </c>
    </row>
    <row r="59" customFormat="false" ht="12.75" hidden="false" customHeight="false" outlineLevel="0" collapsed="false">
      <c r="A59" s="1" t="s">
        <v>0</v>
      </c>
      <c r="B59" s="0" t="s">
        <v>30</v>
      </c>
      <c r="D59" s="4" t="n">
        <v>0</v>
      </c>
      <c r="E59" s="4" t="n">
        <v>0</v>
      </c>
      <c r="F59" s="4" t="n">
        <v>0</v>
      </c>
      <c r="G59" s="4" t="n">
        <v>0</v>
      </c>
      <c r="H59" s="4" t="n">
        <v>0</v>
      </c>
      <c r="I59" s="4" t="n">
        <f aca="false">SUM(D59:G59)</f>
        <v>0</v>
      </c>
    </row>
    <row r="60" customFormat="false" ht="12.75" hidden="false" customHeight="false" outlineLevel="0" collapsed="false">
      <c r="A60" s="1" t="s">
        <v>0</v>
      </c>
      <c r="B60" s="0" t="s">
        <v>60</v>
      </c>
      <c r="D60" s="4" t="n">
        <v>0</v>
      </c>
      <c r="E60" s="4" t="n">
        <v>0</v>
      </c>
      <c r="F60" s="4" t="n">
        <v>0</v>
      </c>
      <c r="G60" s="4" t="n">
        <v>0</v>
      </c>
      <c r="H60" s="4" t="n">
        <v>0</v>
      </c>
      <c r="I60" s="4" t="n">
        <f aca="false">SUM(D60:G60)</f>
        <v>0</v>
      </c>
    </row>
    <row r="61" customFormat="false" ht="12.75" hidden="false" customHeight="false" outlineLevel="0" collapsed="false">
      <c r="A61" s="1" t="s">
        <v>0</v>
      </c>
      <c r="B61" s="0" t="s">
        <v>61</v>
      </c>
      <c r="D61" s="4" t="n">
        <v>0</v>
      </c>
      <c r="E61" s="4" t="n">
        <v>0</v>
      </c>
      <c r="F61" s="4" t="n">
        <v>0</v>
      </c>
      <c r="G61" s="4" t="n">
        <v>0</v>
      </c>
      <c r="H61" s="4" t="n">
        <v>0</v>
      </c>
      <c r="I61" s="4" t="n">
        <f aca="false">SUM(D61:G61)</f>
        <v>0</v>
      </c>
    </row>
    <row r="62" customFormat="false" ht="12.75" hidden="false" customHeight="false" outlineLevel="0" collapsed="false">
      <c r="A62" s="1" t="s">
        <v>0</v>
      </c>
      <c r="B62" s="0" t="s">
        <v>62</v>
      </c>
      <c r="D62" s="4" t="n">
        <v>0</v>
      </c>
      <c r="E62" s="4" t="n">
        <v>0</v>
      </c>
      <c r="F62" s="4" t="n">
        <v>0</v>
      </c>
      <c r="G62" s="4" t="n">
        <v>0</v>
      </c>
      <c r="H62" s="4" t="n">
        <v>0</v>
      </c>
      <c r="I62" s="4" t="n">
        <f aca="false">SUM(D62:G62)</f>
        <v>0</v>
      </c>
    </row>
    <row r="63" customFormat="false" ht="12.75" hidden="false" customHeight="false" outlineLevel="0" collapsed="false">
      <c r="A63" s="1" t="s">
        <v>0</v>
      </c>
      <c r="B63" s="0" t="s">
        <v>43</v>
      </c>
      <c r="D63" s="4" t="n">
        <v>0</v>
      </c>
      <c r="E63" s="4" t="n">
        <v>0</v>
      </c>
      <c r="F63" s="4" t="n">
        <v>0</v>
      </c>
      <c r="G63" s="4" t="n">
        <v>0</v>
      </c>
      <c r="H63" s="4" t="n">
        <v>0</v>
      </c>
      <c r="I63" s="4" t="n">
        <f aca="false">SUM(D63:G63)</f>
        <v>0</v>
      </c>
    </row>
    <row r="64" customFormat="false" ht="12.75" hidden="false" customHeight="false" outlineLevel="0" collapsed="false">
      <c r="B64" s="0" t="s">
        <v>63</v>
      </c>
      <c r="D64" s="4" t="n">
        <v>0</v>
      </c>
      <c r="E64" s="4" t="n">
        <v>0</v>
      </c>
      <c r="F64" s="4" t="n">
        <v>0</v>
      </c>
      <c r="G64" s="4" t="n">
        <v>0</v>
      </c>
      <c r="H64" s="4" t="n">
        <v>0</v>
      </c>
      <c r="I64" s="4" t="n">
        <f aca="false">SUM(D64:G64)</f>
        <v>0</v>
      </c>
      <c r="J64" s="13" t="s">
        <v>0</v>
      </c>
    </row>
    <row r="65" customFormat="false" ht="12.75" hidden="false" customHeight="false" outlineLevel="0" collapsed="false">
      <c r="B65" s="0" t="s">
        <v>64</v>
      </c>
      <c r="D65" s="4" t="n">
        <v>0</v>
      </c>
      <c r="E65" s="4" t="n">
        <v>0</v>
      </c>
      <c r="F65" s="4" t="n">
        <v>0</v>
      </c>
      <c r="G65" s="4" t="n">
        <v>0</v>
      </c>
      <c r="H65" s="4" t="n">
        <v>0</v>
      </c>
      <c r="I65" s="4" t="n">
        <f aca="false">SUM(D65:G65)</f>
        <v>0</v>
      </c>
      <c r="J65" s="13" t="s">
        <v>0</v>
      </c>
    </row>
    <row r="66" customFormat="false" ht="12.75" hidden="false" customHeight="false" outlineLevel="0" collapsed="false">
      <c r="B66" s="0" t="s">
        <v>65</v>
      </c>
      <c r="C66" s="0" t="s">
        <v>0</v>
      </c>
      <c r="D66" s="4" t="n">
        <v>0</v>
      </c>
      <c r="E66" s="4" t="n">
        <v>0</v>
      </c>
      <c r="F66" s="4" t="n">
        <v>0</v>
      </c>
      <c r="G66" s="4" t="n">
        <v>0</v>
      </c>
      <c r="H66" s="4" t="n">
        <v>0</v>
      </c>
      <c r="I66" s="4" t="n">
        <f aca="false">SUM(D66:G66)</f>
        <v>0</v>
      </c>
      <c r="J66" s="13" t="n">
        <f aca="false">SUM(I55:I66)</f>
        <v>0</v>
      </c>
    </row>
    <row r="67" customFormat="false" ht="12.75" hidden="false" customHeight="false" outlineLevel="0" collapsed="false">
      <c r="D67" s="4" t="s">
        <v>0</v>
      </c>
      <c r="E67" s="4" t="s">
        <v>0</v>
      </c>
      <c r="F67" s="4" t="s">
        <v>0</v>
      </c>
      <c r="G67" s="4"/>
      <c r="H67" s="4" t="s">
        <v>0</v>
      </c>
      <c r="I67" s="4"/>
    </row>
    <row r="68" customFormat="false" ht="12.75" hidden="false" customHeight="false" outlineLevel="0" collapsed="false">
      <c r="A68" s="1" t="s">
        <v>66</v>
      </c>
      <c r="B68" s="0" t="s">
        <v>55</v>
      </c>
      <c r="D68" s="4" t="n">
        <v>0</v>
      </c>
      <c r="E68" s="4" t="n">
        <v>0</v>
      </c>
      <c r="F68" s="4" t="n">
        <v>0</v>
      </c>
      <c r="G68" s="4" t="n">
        <v>0</v>
      </c>
      <c r="H68" s="4" t="n">
        <v>0</v>
      </c>
      <c r="I68" s="4" t="n">
        <f aca="false">SUM(D68:G68)</f>
        <v>0</v>
      </c>
    </row>
    <row r="69" customFormat="false" ht="12.75" hidden="false" customHeight="false" outlineLevel="0" collapsed="false">
      <c r="A69" s="1" t="s">
        <v>54</v>
      </c>
      <c r="B69" s="0" t="s">
        <v>67</v>
      </c>
      <c r="D69" s="4" t="n">
        <v>0</v>
      </c>
      <c r="E69" s="4" t="n">
        <v>0</v>
      </c>
      <c r="F69" s="4" t="n">
        <v>0</v>
      </c>
      <c r="G69" s="4" t="n">
        <v>0</v>
      </c>
      <c r="H69" s="4" t="n">
        <v>0</v>
      </c>
      <c r="I69" s="4" t="n">
        <f aca="false">SUM(D69:G69)</f>
        <v>0</v>
      </c>
    </row>
    <row r="70" customFormat="false" ht="12.75" hidden="false" customHeight="false" outlineLevel="0" collapsed="false">
      <c r="A70" s="1" t="s">
        <v>0</v>
      </c>
      <c r="B70" s="0" t="s">
        <v>28</v>
      </c>
      <c r="D70" s="4" t="n">
        <v>0</v>
      </c>
      <c r="E70" s="4" t="n">
        <v>0</v>
      </c>
      <c r="F70" s="4" t="n">
        <v>0</v>
      </c>
      <c r="G70" s="4" t="n">
        <v>0</v>
      </c>
      <c r="H70" s="4" t="n">
        <v>0</v>
      </c>
      <c r="I70" s="4" t="n">
        <f aca="false">SUM(D70:G70)</f>
        <v>0</v>
      </c>
    </row>
    <row r="71" customFormat="false" ht="12.75" hidden="false" customHeight="false" outlineLevel="0" collapsed="false">
      <c r="A71" s="1" t="s">
        <v>0</v>
      </c>
      <c r="B71" s="0" t="s">
        <v>68</v>
      </c>
      <c r="D71" s="4" t="n">
        <v>0</v>
      </c>
      <c r="E71" s="4" t="n">
        <v>0</v>
      </c>
      <c r="F71" s="4" t="n">
        <v>0</v>
      </c>
      <c r="G71" s="4" t="n">
        <v>0</v>
      </c>
      <c r="H71" s="4" t="n">
        <v>0</v>
      </c>
      <c r="I71" s="4" t="n">
        <f aca="false">SUM(D71:G71)</f>
        <v>0</v>
      </c>
    </row>
    <row r="72" customFormat="false" ht="12.75" hidden="false" customHeight="false" outlineLevel="0" collapsed="false">
      <c r="A72" s="1" t="s">
        <v>0</v>
      </c>
      <c r="B72" s="0" t="s">
        <v>69</v>
      </c>
      <c r="D72" s="4" t="n">
        <v>0</v>
      </c>
      <c r="E72" s="4" t="n">
        <v>0</v>
      </c>
      <c r="F72" s="4" t="n">
        <v>0</v>
      </c>
      <c r="G72" s="4" t="n">
        <v>0</v>
      </c>
      <c r="H72" s="4" t="n">
        <v>0</v>
      </c>
      <c r="I72" s="4" t="n">
        <f aca="false">SUM(D72:G72)</f>
        <v>0</v>
      </c>
    </row>
    <row r="73" customFormat="false" ht="12.75" hidden="false" customHeight="false" outlineLevel="0" collapsed="false">
      <c r="A73" s="1" t="s">
        <v>0</v>
      </c>
      <c r="B73" s="0" t="s">
        <v>30</v>
      </c>
      <c r="D73" s="4" t="n">
        <v>0</v>
      </c>
      <c r="E73" s="4" t="n">
        <v>0</v>
      </c>
      <c r="F73" s="4" t="n">
        <v>0</v>
      </c>
      <c r="G73" s="4" t="n">
        <v>0</v>
      </c>
      <c r="H73" s="4" t="n">
        <v>0</v>
      </c>
      <c r="I73" s="4" t="n">
        <f aca="false">SUM(D73:G73)</f>
        <v>0</v>
      </c>
    </row>
    <row r="74" customFormat="false" ht="12.75" hidden="false" customHeight="false" outlineLevel="0" collapsed="false">
      <c r="A74" s="1" t="s">
        <v>0</v>
      </c>
      <c r="B74" s="0" t="s">
        <v>70</v>
      </c>
      <c r="D74" s="4" t="n">
        <v>0</v>
      </c>
      <c r="E74" s="4" t="n">
        <v>0</v>
      </c>
      <c r="F74" s="4" t="n">
        <v>0</v>
      </c>
      <c r="G74" s="4" t="n">
        <v>0</v>
      </c>
      <c r="H74" s="4" t="n">
        <v>0</v>
      </c>
      <c r="I74" s="4" t="n">
        <f aca="false">SUM(D74:G74)</f>
        <v>0</v>
      </c>
    </row>
    <row r="75" customFormat="false" ht="12.75" hidden="false" customHeight="false" outlineLevel="0" collapsed="false">
      <c r="A75" s="1" t="s">
        <v>0</v>
      </c>
      <c r="B75" s="0" t="s">
        <v>36</v>
      </c>
      <c r="D75" s="4" t="n">
        <v>0</v>
      </c>
      <c r="E75" s="4" t="n">
        <v>0</v>
      </c>
      <c r="F75" s="4" t="n">
        <v>0</v>
      </c>
      <c r="G75" s="4" t="n">
        <v>0</v>
      </c>
      <c r="H75" s="4" t="n">
        <v>0</v>
      </c>
      <c r="I75" s="4" t="n">
        <f aca="false">SUM(D75:G75)</f>
        <v>0</v>
      </c>
    </row>
    <row r="76" customFormat="false" ht="12.75" hidden="false" customHeight="false" outlineLevel="0" collapsed="false">
      <c r="A76" s="1" t="s">
        <v>0</v>
      </c>
      <c r="B76" s="0" t="s">
        <v>40</v>
      </c>
      <c r="D76" s="4" t="n">
        <v>0</v>
      </c>
      <c r="E76" s="4" t="n">
        <v>0</v>
      </c>
      <c r="F76" s="4" t="n">
        <v>0</v>
      </c>
      <c r="G76" s="4" t="n">
        <v>0</v>
      </c>
      <c r="H76" s="4" t="n">
        <v>0</v>
      </c>
      <c r="I76" s="4" t="n">
        <f aca="false">SUM(D76:G76)</f>
        <v>0</v>
      </c>
    </row>
    <row r="77" customFormat="false" ht="12.75" hidden="false" customHeight="false" outlineLevel="0" collapsed="false">
      <c r="A77" s="1" t="s">
        <v>0</v>
      </c>
      <c r="B77" s="0" t="s">
        <v>41</v>
      </c>
      <c r="D77" s="4" t="n">
        <v>0</v>
      </c>
      <c r="E77" s="4" t="n">
        <v>0</v>
      </c>
      <c r="F77" s="4" t="n">
        <v>0</v>
      </c>
      <c r="G77" s="4" t="n">
        <v>0</v>
      </c>
      <c r="H77" s="4" t="n">
        <v>0</v>
      </c>
      <c r="I77" s="4" t="n">
        <f aca="false">SUM(D77:G77)</f>
        <v>0</v>
      </c>
    </row>
    <row r="78" customFormat="false" ht="12.75" hidden="false" customHeight="false" outlineLevel="0" collapsed="false">
      <c r="A78" s="1" t="s">
        <v>0</v>
      </c>
      <c r="B78" s="0" t="s">
        <v>43</v>
      </c>
      <c r="D78" s="4" t="n">
        <v>0</v>
      </c>
      <c r="E78" s="4" t="n">
        <v>0</v>
      </c>
      <c r="F78" s="4" t="n">
        <v>0</v>
      </c>
      <c r="G78" s="4" t="n">
        <v>0</v>
      </c>
      <c r="H78" s="4" t="n">
        <v>0</v>
      </c>
      <c r="I78" s="4" t="n">
        <f aca="false">SUM(D78:G78)</f>
        <v>0</v>
      </c>
    </row>
    <row r="79" customFormat="false" ht="12.75" hidden="false" customHeight="false" outlineLevel="0" collapsed="false">
      <c r="A79" s="1" t="s">
        <v>0</v>
      </c>
      <c r="B79" s="0" t="s">
        <v>57</v>
      </c>
      <c r="D79" s="4" t="n">
        <v>0</v>
      </c>
      <c r="E79" s="4" t="n">
        <v>0</v>
      </c>
      <c r="F79" s="4" t="n">
        <v>0</v>
      </c>
      <c r="G79" s="4" t="n">
        <v>0</v>
      </c>
      <c r="H79" s="4" t="n">
        <v>0</v>
      </c>
      <c r="I79" s="4" t="n">
        <f aca="false">SUM(D79:G79)</f>
        <v>0</v>
      </c>
    </row>
    <row r="80" customFormat="false" ht="12.75" hidden="false" customHeight="false" outlineLevel="0" collapsed="false">
      <c r="A80" s="1" t="s">
        <v>0</v>
      </c>
      <c r="B80" s="0" t="s">
        <v>71</v>
      </c>
      <c r="D80" s="4" t="n">
        <v>0</v>
      </c>
      <c r="E80" s="4" t="n">
        <v>0</v>
      </c>
      <c r="F80" s="4" t="n">
        <v>0</v>
      </c>
      <c r="G80" s="4" t="n">
        <v>0</v>
      </c>
      <c r="H80" s="4" t="n">
        <v>0</v>
      </c>
      <c r="I80" s="4" t="n">
        <f aca="false">SUM(D80:G80)</f>
        <v>0</v>
      </c>
    </row>
    <row r="81" customFormat="false" ht="12.75" hidden="false" customHeight="false" outlineLevel="0" collapsed="false">
      <c r="A81" s="1" t="s">
        <v>0</v>
      </c>
      <c r="B81" s="0" t="s">
        <v>72</v>
      </c>
      <c r="D81" s="4" t="n">
        <v>0</v>
      </c>
      <c r="E81" s="4" t="n">
        <v>0</v>
      </c>
      <c r="F81" s="4" t="n">
        <v>0</v>
      </c>
      <c r="G81" s="4" t="n">
        <v>0</v>
      </c>
      <c r="H81" s="4" t="n">
        <v>0</v>
      </c>
      <c r="I81" s="4" t="n">
        <f aca="false">SUM(D81:G81)</f>
        <v>0</v>
      </c>
    </row>
    <row r="82" customFormat="false" ht="12.75" hidden="false" customHeight="false" outlineLevel="0" collapsed="false">
      <c r="A82" s="1" t="s">
        <v>0</v>
      </c>
      <c r="B82" s="0" t="s">
        <v>58</v>
      </c>
      <c r="D82" s="4" t="n">
        <v>0</v>
      </c>
      <c r="E82" s="4" t="n">
        <v>0</v>
      </c>
      <c r="F82" s="4" t="n">
        <v>0</v>
      </c>
      <c r="G82" s="4" t="n">
        <v>0</v>
      </c>
      <c r="H82" s="4" t="n">
        <v>0</v>
      </c>
      <c r="I82" s="4" t="n">
        <f aca="false">SUM(D82:G82)</f>
        <v>0</v>
      </c>
    </row>
    <row r="83" customFormat="false" ht="12.75" hidden="false" customHeight="false" outlineLevel="0" collapsed="false">
      <c r="A83" s="1" t="s">
        <v>0</v>
      </c>
      <c r="B83" s="0" t="s">
        <v>73</v>
      </c>
      <c r="D83" s="4" t="n">
        <v>0</v>
      </c>
      <c r="E83" s="4" t="n">
        <v>0</v>
      </c>
      <c r="F83" s="4" t="n">
        <v>0</v>
      </c>
      <c r="G83" s="4" t="n">
        <v>0</v>
      </c>
      <c r="H83" s="4" t="n">
        <v>0</v>
      </c>
      <c r="I83" s="4" t="n">
        <f aca="false">SUM(D83:G83)</f>
        <v>0</v>
      </c>
    </row>
    <row r="84" customFormat="false" ht="12.75" hidden="false" customHeight="false" outlineLevel="0" collapsed="false">
      <c r="A84" s="1" t="s">
        <v>0</v>
      </c>
      <c r="B84" s="0" t="s">
        <v>74</v>
      </c>
      <c r="D84" s="4" t="n">
        <v>0</v>
      </c>
      <c r="E84" s="4" t="n">
        <v>0</v>
      </c>
      <c r="F84" s="4" t="n">
        <v>0</v>
      </c>
      <c r="G84" s="4" t="n">
        <v>0</v>
      </c>
      <c r="H84" s="4" t="n">
        <v>0</v>
      </c>
      <c r="I84" s="4" t="n">
        <f aca="false">SUM(D84:G84)</f>
        <v>0</v>
      </c>
    </row>
    <row r="85" customFormat="false" ht="12.75" hidden="false" customHeight="false" outlineLevel="0" collapsed="false">
      <c r="A85" s="1" t="s">
        <v>0</v>
      </c>
      <c r="B85" s="0" t="s">
        <v>75</v>
      </c>
      <c r="D85" s="4" t="n">
        <v>0</v>
      </c>
      <c r="E85" s="4" t="n">
        <v>0</v>
      </c>
      <c r="F85" s="4" t="n">
        <v>0</v>
      </c>
      <c r="G85" s="4" t="n">
        <v>0</v>
      </c>
      <c r="H85" s="4" t="n">
        <v>0</v>
      </c>
      <c r="I85" s="4" t="n">
        <f aca="false">SUM(D85:G85)</f>
        <v>0</v>
      </c>
    </row>
    <row r="86" customFormat="false" ht="12.75" hidden="false" customHeight="false" outlineLevel="0" collapsed="false">
      <c r="A86" s="1" t="s">
        <v>0</v>
      </c>
      <c r="B86" s="0" t="s">
        <v>64</v>
      </c>
      <c r="D86" s="4" t="n">
        <v>0</v>
      </c>
      <c r="E86" s="4" t="n">
        <v>0</v>
      </c>
      <c r="F86" s="4" t="n">
        <v>0</v>
      </c>
      <c r="G86" s="4" t="n">
        <v>0</v>
      </c>
      <c r="H86" s="4" t="n">
        <v>0</v>
      </c>
      <c r="I86" s="4" t="n">
        <f aca="false">SUM(D86:G86)</f>
        <v>0</v>
      </c>
    </row>
    <row r="87" customFormat="false" ht="12.75" hidden="false" customHeight="false" outlineLevel="0" collapsed="false">
      <c r="A87" s="1" t="s">
        <v>0</v>
      </c>
      <c r="B87" s="0" t="s">
        <v>76</v>
      </c>
      <c r="D87" s="4" t="n">
        <v>0</v>
      </c>
      <c r="E87" s="4" t="n">
        <v>0</v>
      </c>
      <c r="F87" s="4" t="n">
        <v>0</v>
      </c>
      <c r="G87" s="4" t="n">
        <v>0</v>
      </c>
      <c r="H87" s="4" t="n">
        <v>0</v>
      </c>
      <c r="I87" s="4" t="n">
        <f aca="false">SUM(D87:G87)</f>
        <v>0</v>
      </c>
    </row>
    <row r="88" customFormat="false" ht="13.5" hidden="false" customHeight="true" outlineLevel="0" collapsed="false">
      <c r="A88" s="1" t="s">
        <v>0</v>
      </c>
      <c r="B88" s="0" t="s">
        <v>61</v>
      </c>
      <c r="D88" s="4" t="n">
        <v>0</v>
      </c>
      <c r="E88" s="4" t="n">
        <v>0</v>
      </c>
      <c r="F88" s="4" t="n">
        <v>0</v>
      </c>
      <c r="G88" s="4" t="n">
        <v>0</v>
      </c>
      <c r="H88" s="4" t="n">
        <v>0</v>
      </c>
      <c r="I88" s="4" t="n">
        <f aca="false">SUM(D88:G88)</f>
        <v>0</v>
      </c>
    </row>
    <row r="89" customFormat="false" ht="12.75" hidden="false" customHeight="false" outlineLevel="0" collapsed="false">
      <c r="A89" s="1" t="s">
        <v>0</v>
      </c>
      <c r="B89" s="0" t="s">
        <v>60</v>
      </c>
      <c r="D89" s="4" t="n">
        <v>0</v>
      </c>
      <c r="E89" s="4" t="n">
        <v>0</v>
      </c>
      <c r="F89" s="4" t="n">
        <v>0</v>
      </c>
      <c r="G89" s="4" t="n">
        <v>0</v>
      </c>
      <c r="H89" s="4" t="n">
        <v>0</v>
      </c>
      <c r="I89" s="4" t="n">
        <f aca="false">SUM(D89:G89)</f>
        <v>0</v>
      </c>
    </row>
    <row r="90" customFormat="false" ht="12.75" hidden="false" customHeight="false" outlineLevel="0" collapsed="false">
      <c r="A90" s="1" t="s">
        <v>0</v>
      </c>
      <c r="B90" s="0" t="s">
        <v>77</v>
      </c>
      <c r="D90" s="4" t="n">
        <v>0</v>
      </c>
      <c r="E90" s="4" t="n">
        <v>0</v>
      </c>
      <c r="F90" s="4" t="n">
        <v>0</v>
      </c>
      <c r="G90" s="4" t="n">
        <v>0</v>
      </c>
      <c r="H90" s="4" t="n">
        <v>0</v>
      </c>
      <c r="I90" s="4" t="n">
        <f aca="false">SUM(D90:G90)</f>
        <v>0</v>
      </c>
    </row>
    <row r="91" customFormat="false" ht="12.75" hidden="false" customHeight="false" outlineLevel="0" collapsed="false">
      <c r="A91" s="1" t="s">
        <v>0</v>
      </c>
      <c r="B91" s="0" t="s">
        <v>78</v>
      </c>
      <c r="D91" s="4" t="n">
        <v>0</v>
      </c>
      <c r="E91" s="4" t="n">
        <v>0</v>
      </c>
      <c r="F91" s="4" t="n">
        <v>0</v>
      </c>
      <c r="G91" s="4" t="n">
        <v>0</v>
      </c>
      <c r="H91" s="4" t="n">
        <v>0</v>
      </c>
      <c r="I91" s="4" t="n">
        <f aca="false">SUM(D91:G91)</f>
        <v>0</v>
      </c>
    </row>
    <row r="92" customFormat="false" ht="12.75" hidden="false" customHeight="false" outlineLevel="0" collapsed="false">
      <c r="A92" s="1" t="s">
        <v>0</v>
      </c>
      <c r="B92" s="0" t="s">
        <v>79</v>
      </c>
      <c r="D92" s="4" t="n">
        <v>0</v>
      </c>
      <c r="E92" s="4" t="n">
        <v>0</v>
      </c>
      <c r="F92" s="4" t="n">
        <v>0</v>
      </c>
      <c r="G92" s="4" t="n">
        <v>0</v>
      </c>
      <c r="H92" s="4" t="n">
        <v>0</v>
      </c>
      <c r="I92" s="4" t="n">
        <f aca="false">SUM(D92:G92)</f>
        <v>0</v>
      </c>
    </row>
    <row r="93" customFormat="false" ht="12.75" hidden="false" customHeight="false" outlineLevel="0" collapsed="false">
      <c r="A93" s="1" t="s">
        <v>0</v>
      </c>
      <c r="B93" s="0" t="s">
        <v>43</v>
      </c>
      <c r="D93" s="4" t="n">
        <v>0</v>
      </c>
      <c r="E93" s="4" t="n">
        <v>0</v>
      </c>
      <c r="F93" s="4" t="n">
        <v>0</v>
      </c>
      <c r="G93" s="4" t="n">
        <v>0</v>
      </c>
      <c r="H93" s="4" t="n">
        <v>0</v>
      </c>
      <c r="I93" s="4" t="n">
        <f aca="false">SUM(D93:G93)</f>
        <v>0</v>
      </c>
      <c r="J93" s="13" t="s">
        <v>0</v>
      </c>
    </row>
    <row r="94" customFormat="false" ht="12.75" hidden="false" customHeight="false" outlineLevel="0" collapsed="false">
      <c r="A94" s="1" t="s">
        <v>0</v>
      </c>
      <c r="B94" s="0" t="s">
        <v>63</v>
      </c>
      <c r="D94" s="4" t="n">
        <v>0</v>
      </c>
      <c r="E94" s="4" t="n">
        <v>0</v>
      </c>
      <c r="F94" s="4" t="n">
        <v>0</v>
      </c>
      <c r="G94" s="4" t="n">
        <v>0</v>
      </c>
      <c r="H94" s="4" t="n">
        <v>0</v>
      </c>
      <c r="I94" s="4" t="n">
        <f aca="false">SUM(D94:G94)</f>
        <v>0</v>
      </c>
      <c r="J94" s="13" t="n">
        <f aca="false">SUM(I68:I94)</f>
        <v>0</v>
      </c>
    </row>
    <row r="95" customFormat="false" ht="13.5" hidden="false" customHeight="false" outlineLevel="0" collapsed="false">
      <c r="D95" s="20"/>
      <c r="E95" s="20"/>
      <c r="F95" s="20"/>
      <c r="G95" s="20"/>
      <c r="H95" s="20"/>
      <c r="I95" s="20"/>
    </row>
    <row r="96" customFormat="false" ht="12.75" hidden="false" customHeight="false" outlineLevel="0" collapsed="false">
      <c r="D96" s="4"/>
      <c r="E96" s="4"/>
      <c r="F96" s="4"/>
      <c r="G96" s="4"/>
      <c r="H96" s="4"/>
      <c r="I96" s="4"/>
    </row>
    <row r="97" customFormat="false" ht="12.75" hidden="false" customHeight="false" outlineLevel="0" collapsed="false">
      <c r="D97" s="4" t="n">
        <f aca="false">SUM(D55:D96)</f>
        <v>0</v>
      </c>
      <c r="E97" s="4" t="n">
        <f aca="false">SUM(E55:E96)</f>
        <v>0</v>
      </c>
      <c r="F97" s="4" t="n">
        <f aca="false">SUM(F55:F96)</f>
        <v>0</v>
      </c>
      <c r="G97" s="4" t="n">
        <f aca="false">SUM(G55:G96)</f>
        <v>0</v>
      </c>
      <c r="H97" s="4"/>
      <c r="I97" s="4" t="n">
        <f aca="false">SUM(I55:I96)</f>
        <v>0</v>
      </c>
    </row>
    <row r="98" customFormat="false" ht="13.5" hidden="false" customHeight="false" outlineLevel="0" collapsed="false">
      <c r="D98" s="20"/>
      <c r="E98" s="20"/>
      <c r="F98" s="20"/>
      <c r="G98" s="20"/>
      <c r="H98" s="20"/>
      <c r="I98" s="20"/>
    </row>
    <row r="99" customFormat="false" ht="12.75" hidden="false" customHeight="false" outlineLevel="0" collapsed="false">
      <c r="D99" s="26"/>
      <c r="E99" s="26"/>
      <c r="F99" s="26"/>
      <c r="G99" s="26"/>
      <c r="H99" s="26"/>
      <c r="I99" s="26"/>
    </row>
    <row r="100" customFormat="false" ht="12.75" hidden="false" customHeight="false" outlineLevel="0" collapsed="false">
      <c r="B100" s="27" t="s">
        <v>80</v>
      </c>
      <c r="C100" s="2" t="s">
        <v>0</v>
      </c>
      <c r="D100" s="4" t="s">
        <v>0</v>
      </c>
      <c r="E100" s="26"/>
      <c r="F100" s="26"/>
      <c r="G100" s="26"/>
      <c r="H100" s="26"/>
      <c r="I100" s="26"/>
    </row>
    <row r="101" customFormat="false" ht="12.75" hidden="false" customHeight="false" outlineLevel="0" collapsed="false">
      <c r="B101" s="27"/>
      <c r="C101" s="2" t="s">
        <v>0</v>
      </c>
      <c r="D101" s="4" t="s">
        <v>0</v>
      </c>
      <c r="E101" s="26"/>
      <c r="F101" s="26"/>
      <c r="G101" s="26"/>
      <c r="H101" s="26"/>
      <c r="I101" s="26"/>
    </row>
    <row r="102" customFormat="false" ht="12.75" hidden="false" customHeight="false" outlineLevel="0" collapsed="false">
      <c r="B102" s="1"/>
      <c r="C102" s="2" t="s">
        <v>0</v>
      </c>
      <c r="D102" s="4" t="s">
        <v>0</v>
      </c>
      <c r="E102" s="26"/>
      <c r="F102" s="26"/>
      <c r="G102" s="26"/>
      <c r="H102" s="26"/>
      <c r="I102" s="26"/>
    </row>
    <row r="103" customFormat="false" ht="12.75" hidden="false" customHeight="false" outlineLevel="0" collapsed="false">
      <c r="B103" s="1" t="s">
        <v>81</v>
      </c>
      <c r="C103" s="2"/>
      <c r="D103" s="4" t="s">
        <v>0</v>
      </c>
      <c r="E103" s="26"/>
      <c r="F103" s="26"/>
      <c r="G103" s="26"/>
      <c r="H103" s="26"/>
      <c r="I103" s="26"/>
    </row>
    <row r="104" customFormat="false" ht="12.75" hidden="false" customHeight="false" outlineLevel="0" collapsed="false">
      <c r="B104" s="27" t="s">
        <v>82</v>
      </c>
      <c r="C104" s="2"/>
      <c r="D104" s="26"/>
      <c r="E104" s="26"/>
      <c r="F104" s="26"/>
      <c r="G104" s="26"/>
      <c r="H104" s="26"/>
      <c r="I104" s="26"/>
    </row>
    <row r="105" customFormat="false" ht="12.75" hidden="false" customHeight="false" outlineLevel="0" collapsed="false">
      <c r="B105" s="27" t="s">
        <v>83</v>
      </c>
      <c r="C105" s="2" t="s">
        <v>84</v>
      </c>
      <c r="D105" s="4" t="n">
        <v>460</v>
      </c>
      <c r="E105" s="26"/>
      <c r="F105" s="26"/>
      <c r="G105" s="26"/>
      <c r="H105" s="26"/>
      <c r="I105" s="26"/>
    </row>
    <row r="106" customFormat="false" ht="12.75" hidden="false" customHeight="false" outlineLevel="0" collapsed="false">
      <c r="B106" s="28" t="s">
        <v>85</v>
      </c>
      <c r="C106" s="2" t="s">
        <v>86</v>
      </c>
      <c r="D106" s="4" t="n">
        <v>230</v>
      </c>
      <c r="E106" s="26"/>
      <c r="F106" s="26"/>
      <c r="G106" s="26"/>
      <c r="H106" s="26"/>
      <c r="I106" s="26"/>
    </row>
    <row r="107" customFormat="false" ht="12.75" hidden="false" customHeight="false" outlineLevel="0" collapsed="false">
      <c r="B107" s="28" t="s">
        <v>27</v>
      </c>
      <c r="C107" s="2" t="s">
        <v>45</v>
      </c>
      <c r="D107" s="4" t="n">
        <v>62</v>
      </c>
      <c r="E107" s="26"/>
      <c r="F107" s="26"/>
      <c r="G107" s="26"/>
      <c r="H107" s="26"/>
      <c r="I107" s="26"/>
    </row>
    <row r="108" customFormat="false" ht="12.75" hidden="false" customHeight="false" outlineLevel="0" collapsed="false">
      <c r="B108" s="0" t="s">
        <v>0</v>
      </c>
      <c r="C108" s="2"/>
    </row>
    <row r="109" customFormat="false" ht="12.75" hidden="false" customHeight="false" outlineLevel="0" collapsed="false">
      <c r="B109" s="27" t="s">
        <v>48</v>
      </c>
      <c r="C109" s="2"/>
    </row>
    <row r="110" customFormat="false" ht="12.75" hidden="false" customHeight="false" outlineLevel="0" collapsed="false">
      <c r="B110" s="29" t="s">
        <v>87</v>
      </c>
      <c r="C110" s="2" t="s">
        <v>0</v>
      </c>
      <c r="D110" s="2" t="n">
        <v>135</v>
      </c>
    </row>
    <row r="111" customFormat="false" ht="12.75" hidden="false" customHeight="false" outlineLevel="0" collapsed="false">
      <c r="B111" s="0" t="s">
        <v>88</v>
      </c>
      <c r="D111" s="2" t="n">
        <f aca="false">0.5*30</f>
        <v>15</v>
      </c>
    </row>
    <row r="112" customFormat="false" ht="12.75" hidden="false" customHeight="false" outlineLevel="0" collapsed="false">
      <c r="B112" s="0" t="s">
        <v>89</v>
      </c>
      <c r="D112" s="2" t="n">
        <v>15</v>
      </c>
    </row>
    <row r="114" customFormat="false" ht="12.75" hidden="false" customHeight="false" outlineLevel="0" collapsed="false">
      <c r="B114" s="0" t="s">
        <v>0</v>
      </c>
    </row>
    <row r="115" customFormat="false" ht="12.75" hidden="false" customHeight="false" outlineLevel="0" collapsed="false">
      <c r="B115" s="0" t="s">
        <v>0</v>
      </c>
    </row>
    <row r="116" customFormat="false" ht="12.75" hidden="false" customHeight="false" outlineLevel="0" collapsed="false">
      <c r="B116" s="0" t="s">
        <v>0</v>
      </c>
    </row>
    <row r="119" customFormat="false" ht="12.75" hidden="false" customHeight="false" outlineLevel="0" collapsed="false">
      <c r="I119" s="3" t="s">
        <v>0</v>
      </c>
    </row>
    <row r="125" customFormat="false" ht="12.75" hidden="false" customHeight="false" outlineLevel="0" collapsed="false">
      <c r="H125" s="30"/>
    </row>
    <row r="137" customFormat="false" ht="12.75" hidden="false" customHeight="false" outlineLevel="0" collapsed="false">
      <c r="H137" s="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5" activeCellId="0" sqref="E15"/>
    </sheetView>
  </sheetViews>
  <sheetFormatPr defaultColWidth="9.0546875" defaultRowHeight="20.25" customHeight="true" zeroHeight="false" outlineLevelRow="0" outlineLevelCol="0"/>
  <cols>
    <col collapsed="false" customWidth="true" hidden="false" outlineLevel="0" max="1" min="1" style="31" width="21.7"/>
    <col collapsed="false" customWidth="true" hidden="false" outlineLevel="0" max="3" min="2" style="31" width="9.14"/>
    <col collapsed="false" customWidth="true" hidden="false" outlineLevel="0" max="5" min="5" style="32" width="10.71"/>
    <col collapsed="false" customWidth="true" hidden="false" outlineLevel="0" max="6" min="6" style="33" width="14.41"/>
    <col collapsed="false" customWidth="true" hidden="false" outlineLevel="0" max="7" min="7" style="32" width="16.28"/>
  </cols>
  <sheetData>
    <row r="2" customFormat="false" ht="20.25" hidden="false" customHeight="false" outlineLevel="0" collapsed="false">
      <c r="E2" s="32" t="s">
        <v>90</v>
      </c>
      <c r="F2" s="33" t="s">
        <v>4</v>
      </c>
      <c r="G2" s="32" t="s">
        <v>91</v>
      </c>
    </row>
    <row r="3" customFormat="false" ht="20.25" hidden="false" customHeight="false" outlineLevel="0" collapsed="false">
      <c r="A3" s="31" t="s">
        <v>92</v>
      </c>
      <c r="B3" s="31" t="s">
        <v>93</v>
      </c>
      <c r="E3" s="32" t="n">
        <v>75</v>
      </c>
      <c r="F3" s="32" t="n">
        <v>0</v>
      </c>
      <c r="G3" s="32" t="n">
        <f aca="false">+E3+F3</f>
        <v>75</v>
      </c>
    </row>
    <row r="4" customFormat="false" ht="20.25" hidden="false" customHeight="false" outlineLevel="0" collapsed="false">
      <c r="A4" s="31" t="s">
        <v>94</v>
      </c>
      <c r="B4" s="31" t="s">
        <v>95</v>
      </c>
      <c r="E4" s="32" t="n">
        <v>0</v>
      </c>
      <c r="F4" s="32" t="n">
        <v>0</v>
      </c>
      <c r="G4" s="32" t="n">
        <f aca="false">+E4+F4</f>
        <v>0</v>
      </c>
    </row>
    <row r="5" customFormat="false" ht="20.25" hidden="false" customHeight="false" outlineLevel="0" collapsed="false">
      <c r="A5" s="31" t="s">
        <v>96</v>
      </c>
      <c r="B5" s="31" t="s">
        <v>97</v>
      </c>
      <c r="E5" s="32" t="n">
        <v>0</v>
      </c>
      <c r="F5" s="32" t="n">
        <v>0</v>
      </c>
      <c r="G5" s="32" t="n">
        <f aca="false">+E5+F5</f>
        <v>0</v>
      </c>
    </row>
    <row r="6" customFormat="false" ht="20.25" hidden="false" customHeight="false" outlineLevel="0" collapsed="false">
      <c r="A6" s="31" t="s">
        <v>98</v>
      </c>
      <c r="B6" s="31" t="s">
        <v>99</v>
      </c>
      <c r="E6" s="32" t="n">
        <v>0</v>
      </c>
      <c r="F6" s="32" t="n">
        <v>-50</v>
      </c>
      <c r="G6" s="32" t="n">
        <f aca="false">+E6+F6</f>
        <v>-50</v>
      </c>
    </row>
    <row r="7" customFormat="false" ht="20.25" hidden="false" customHeight="false" outlineLevel="0" collapsed="false">
      <c r="A7" s="31" t="s">
        <v>100</v>
      </c>
      <c r="B7" s="31" t="s">
        <v>101</v>
      </c>
      <c r="E7" s="32" t="n">
        <v>0</v>
      </c>
      <c r="F7" s="32" t="n">
        <v>0</v>
      </c>
      <c r="G7" s="32" t="n">
        <f aca="false">+E7+F7</f>
        <v>0</v>
      </c>
    </row>
    <row r="8" customFormat="false" ht="20.25" hidden="false" customHeight="false" outlineLevel="0" collapsed="false">
      <c r="A8" s="31" t="s">
        <v>102</v>
      </c>
      <c r="B8" s="31" t="s">
        <v>103</v>
      </c>
      <c r="E8" s="32" t="n">
        <v>0</v>
      </c>
      <c r="F8" s="32" t="n">
        <v>0</v>
      </c>
      <c r="G8" s="32" t="n">
        <f aca="false">+E8+F8</f>
        <v>0</v>
      </c>
    </row>
    <row r="9" customFormat="false" ht="20.25" hidden="false" customHeight="false" outlineLevel="0" collapsed="false">
      <c r="A9" s="31" t="s">
        <v>104</v>
      </c>
      <c r="B9" s="31" t="s">
        <v>105</v>
      </c>
      <c r="E9" s="32" t="n">
        <v>13.5</v>
      </c>
      <c r="F9" s="32" t="n">
        <v>0</v>
      </c>
      <c r="G9" s="32" t="n">
        <f aca="false">+E9+F9</f>
        <v>13.5</v>
      </c>
      <c r="H9" s="0" t="s">
        <v>106</v>
      </c>
    </row>
    <row r="10" customFormat="false" ht="20.25" hidden="false" customHeight="false" outlineLevel="0" collapsed="false">
      <c r="A10" s="31" t="s">
        <v>107</v>
      </c>
      <c r="B10" s="31" t="s">
        <v>108</v>
      </c>
      <c r="E10" s="32" t="n">
        <v>25</v>
      </c>
      <c r="F10" s="32" t="n">
        <v>-50</v>
      </c>
      <c r="G10" s="32" t="n">
        <f aca="false">+E10+F10</f>
        <v>-25</v>
      </c>
    </row>
    <row r="11" customFormat="false" ht="20.25" hidden="false" customHeight="false" outlineLevel="0" collapsed="false">
      <c r="A11" s="31" t="s">
        <v>109</v>
      </c>
      <c r="B11" s="31" t="s">
        <v>110</v>
      </c>
      <c r="D11" s="0" t="s">
        <v>0</v>
      </c>
      <c r="E11" s="32" t="n">
        <v>27</v>
      </c>
      <c r="F11" s="32" t="n">
        <v>0</v>
      </c>
      <c r="G11" s="32" t="n">
        <f aca="false">+E11+F11</f>
        <v>27</v>
      </c>
      <c r="H11" s="0" t="s">
        <v>111</v>
      </c>
    </row>
    <row r="12" customFormat="false" ht="20.25" hidden="false" customHeight="false" outlineLevel="0" collapsed="false">
      <c r="A12" s="31" t="s">
        <v>112</v>
      </c>
      <c r="B12" s="31" t="s">
        <v>113</v>
      </c>
      <c r="E12" s="32" t="n">
        <v>0</v>
      </c>
      <c r="F12" s="32" t="n">
        <v>0</v>
      </c>
      <c r="G12" s="32" t="n">
        <f aca="false">+E12+F12</f>
        <v>0</v>
      </c>
    </row>
    <row r="13" customFormat="false" ht="20.25" hidden="false" customHeight="false" outlineLevel="0" collapsed="false">
      <c r="A13" s="31" t="s">
        <v>114</v>
      </c>
      <c r="B13" s="31" t="s">
        <v>115</v>
      </c>
      <c r="E13" s="32" t="n">
        <v>0</v>
      </c>
      <c r="F13" s="32" t="n">
        <v>0</v>
      </c>
      <c r="G13" s="32" t="n">
        <v>0</v>
      </c>
    </row>
    <row r="14" customFormat="false" ht="20.25" hidden="false" customHeight="false" outlineLevel="0" collapsed="false">
      <c r="A14" s="31" t="s">
        <v>116</v>
      </c>
      <c r="B14" s="31" t="s">
        <v>117</v>
      </c>
      <c r="E14" s="32" t="n">
        <v>25</v>
      </c>
      <c r="F14" s="32" t="n">
        <v>-25</v>
      </c>
      <c r="G14" s="32" t="n">
        <f aca="false">+E14+F14</f>
        <v>0</v>
      </c>
    </row>
    <row r="15" customFormat="false" ht="20.25" hidden="false" customHeight="false" outlineLevel="0" collapsed="false">
      <c r="F15" s="32" t="s">
        <v>0</v>
      </c>
      <c r="G15" s="32" t="s">
        <v>0</v>
      </c>
    </row>
    <row r="16" customFormat="false" ht="20.25" hidden="false" customHeight="false" outlineLevel="0" collapsed="false">
      <c r="A16" s="31" t="s">
        <v>9</v>
      </c>
      <c r="E16" s="32" t="n">
        <f aca="false">SUM(E3:E15)</f>
        <v>165.5</v>
      </c>
      <c r="F16" s="32" t="n">
        <f aca="false">SUM(F3:F15)</f>
        <v>-125</v>
      </c>
      <c r="G16" s="32" t="n">
        <f aca="false">SUM(G3:G15)</f>
        <v>40.5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1999-05-04T11:58:01Z</dcterms:created>
  <dc:creator>scott neal</dc:creator>
  <dc:description/>
  <dc:language>en-US</dc:language>
  <cp:lastModifiedBy>scott neal</cp:lastModifiedBy>
  <cp:lastPrinted>2000-05-26T13:59:23Z</cp:lastPrinted>
  <cp:revision>0</cp:revision>
  <dc:subject/>
  <dc:title/>
</cp:coreProperties>
</file>