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Stmt of Investments by Asset" sheetId="1" state="visible" r:id="rId3"/>
    <sheet name="Summary Stmt of Investments" sheetId="2" state="visible" r:id="rId4"/>
  </sheets>
  <definedNames>
    <definedName function="false" hidden="false" localSheetId="0" name="_xlnm.Print_Area" vbProcedure="false">' Stmt of Investments by Asset'!$A$1:$K$39</definedName>
    <definedName function="false" hidden="false" localSheetId="1" name="_xlnm.Print_Area" vbProcedure="false">'Summary Stmt of Investments'!$A$1:$J$19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<sst xmlns="http://schemas.openxmlformats.org/spreadsheetml/2006/main" count="53" uniqueCount="38">
  <si>
    <t xml:space="preserve">Ponderosa Assets, Limited Partnership</t>
  </si>
  <si>
    <t xml:space="preserve">Statement of Investments by Assets</t>
  </si>
  <si>
    <t xml:space="preserve">As of June 30, 2001</t>
  </si>
  <si>
    <t xml:space="preserve">  (In Thousands)</t>
  </si>
  <si>
    <t xml:space="preserve">(Unaudited)</t>
  </si>
  <si>
    <t xml:space="preserve">Outstanding</t>
  </si>
  <si>
    <t xml:space="preserve">Investment</t>
  </si>
  <si>
    <t xml:space="preserve">Carrying</t>
  </si>
  <si>
    <t xml:space="preserve">% of</t>
  </si>
  <si>
    <t xml:space="preserve">at Cost</t>
  </si>
  <si>
    <t xml:space="preserve">Value</t>
  </si>
  <si>
    <t xml:space="preserve">Portfolio</t>
  </si>
  <si>
    <t xml:space="preserve">Total Investments In:</t>
  </si>
  <si>
    <t xml:space="preserve">Debt Instruments</t>
  </si>
  <si>
    <t xml:space="preserve">Enron Corp.</t>
  </si>
  <si>
    <t xml:space="preserve">Enron Capital &amp; Trade Resources</t>
  </si>
  <si>
    <t xml:space="preserve">Enron International Brazil Investments 1997 (Gaspart)</t>
  </si>
  <si>
    <t xml:space="preserve">Compression Projects Finance Ltd. (Bachaquero)</t>
  </si>
  <si>
    <t xml:space="preserve">Enron Power Philipines Corp. (Philippines)</t>
  </si>
  <si>
    <t xml:space="preserve">ECT Colombia Pipeline Holdings 2 Ltd. (Promigas)</t>
  </si>
  <si>
    <t xml:space="preserve">Enron Global Power &amp; Pipelines LLC (Philippines)</t>
  </si>
  <si>
    <t xml:space="preserve">Enron Global Power &amp; Pipelines LLC (Puerto Quetzal)</t>
  </si>
  <si>
    <t xml:space="preserve">Partnerships and Limited Liability Companies</t>
  </si>
  <si>
    <t xml:space="preserve">Enron International Venezuela Holdings Ltd. (Bachaquero)</t>
  </si>
  <si>
    <t xml:space="preserve">Enron CIESA Holding (CIESA)</t>
  </si>
  <si>
    <t xml:space="preserve">Enron International Brazil Gas Holdings Ltd. (CEG)</t>
  </si>
  <si>
    <t xml:space="preserve">Enron International Brazil 1997 Ltd. (Riogas)</t>
  </si>
  <si>
    <t xml:space="preserve">Compression Projects Finance Ltd.(Bachaquero)</t>
  </si>
  <si>
    <t xml:space="preserve">Enron Global Equity Ltd. (CIESA &amp; Centragas)</t>
  </si>
  <si>
    <t xml:space="preserve">Enron Capital Management LP (JEDI)</t>
  </si>
  <si>
    <t xml:space="preserve">Tombstone Asets LLC (Centragas)</t>
  </si>
  <si>
    <t xml:space="preserve">Miss Kitty LLC (CIESA)</t>
  </si>
  <si>
    <t xml:space="preserve">Sundance Assets, LP</t>
  </si>
  <si>
    <t xml:space="preserve">Enron Capital Management III LP (JEDI II)</t>
  </si>
  <si>
    <t xml:space="preserve">TOTAL INVESTMENTS</t>
  </si>
  <si>
    <t xml:space="preserve">Statement of Investments</t>
  </si>
  <si>
    <t xml:space="preserve">  As of June 30, 2001</t>
  </si>
  <si>
    <t xml:space="preserve">Carrying Value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</si>
</sst>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_);_(* \(#,##0\);_(* \-??_);_(@_)"/>
    <numFmt numFmtId="166" formatCode="0.00%"/>
    <numFmt numFmtId="167" formatCode="[$-409]d\-mmm\-yy"/>
    <numFmt numFmtId="168" formatCode="_(* #,##0.00_);_(* \(#,##0.00\);_(* \-??_);_(@_)"/>
    <numFmt numFmtId="169" formatCode="_(\$* #,##0_);_(\$* \(#,##0\);_(\$* \-??_);_(@_)"/>
    <numFmt numFmtId="170" formatCode="0.000"/>
    <numFmt numFmtId="171" formatCode="0.0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</font>
    <font>
      <b val="true"/>
      <sz val="11"/>
      <name val="Times New Roman"/>
      <family val="1"/>
    </font>
    <font>
      <b val="true"/>
      <sz val="14"/>
      <name val="Times New Roman"/>
      <family val="1"/>
    </font>
    <font>
      <sz val="11"/>
      <name val="Times New Roman"/>
      <family val="1"/>
    </font>
    <font>
      <sz val="11"/>
      <name val="Times New Roman"/>
      <family val="0"/>
    </font>
    <font>
      <b val="true"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Arial"/>
      <family val="0"/>
    </font>
    <font>
      <sz val="10"/>
      <name val="Times New Roman"/>
      <family val="1"/>
    </font>
    <font>
      <sz val="10"/>
      <name val="Arial"/>
      <family val="2"/>
    </font>
    <font>
      <b val="true"/>
      <sz val="11"/>
      <name val="Times New Roman"/>
      <family val="0"/>
    </font>
    <font>
      <b val="true"/>
      <sz val="14"/>
      <name val="Times New Roman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3.99"/>
    <col collapsed="false" customWidth="true" hidden="false" outlineLevel="0" max="3" min="3" style="0" width="6.99"/>
    <col collapsed="false" customWidth="true" hidden="false" outlineLevel="0" max="4" min="4" style="0" width="47.14"/>
    <col collapsed="false" customWidth="true" hidden="false" outlineLevel="0" max="5" min="5" style="0" width="1.7"/>
    <col collapsed="false" customWidth="true" hidden="false" outlineLevel="0" max="6" min="6" style="1" width="13.14"/>
    <col collapsed="false" customWidth="true" hidden="false" outlineLevel="0" max="7" min="7" style="1" width="1.7"/>
    <col collapsed="false" customWidth="true" hidden="false" outlineLevel="0" max="8" min="8" style="1" width="14.28"/>
    <col collapsed="false" customWidth="true" hidden="false" outlineLevel="0" max="9" min="9" style="1" width="1.7"/>
    <col collapsed="false" customWidth="true" hidden="false" outlineLevel="0" max="10" min="10" style="2" width="14.28"/>
    <col collapsed="false" customWidth="true" hidden="false" outlineLevel="0" max="11" min="11" style="3" width="1.7"/>
  </cols>
  <sheetData>
    <row r="1" customFormat="false" ht="1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1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8.75" hidden="false" customHeight="false" outlineLevel="0" collapsed="false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8.75" hidden="false" customHeight="false" outlineLevel="0" collapsed="false">
      <c r="A6" s="6"/>
      <c r="B6" s="7"/>
      <c r="C6" s="7"/>
      <c r="D6" s="7"/>
      <c r="E6" s="7"/>
      <c r="F6" s="8"/>
      <c r="G6" s="8"/>
      <c r="H6" s="8"/>
      <c r="I6" s="8"/>
      <c r="J6" s="9"/>
      <c r="K6" s="10"/>
    </row>
    <row r="7" customFormat="false" ht="18.75" hidden="false" customHeight="false" outlineLevel="0" collapsed="false">
      <c r="A7" s="6"/>
    </row>
    <row r="8" customFormat="false" ht="18.75" hidden="false" customHeight="false" outlineLevel="0" collapsed="false">
      <c r="A8" s="6"/>
      <c r="F8" s="11" t="s">
        <v>5</v>
      </c>
      <c r="G8" s="12"/>
      <c r="H8" s="13"/>
      <c r="I8" s="12"/>
      <c r="J8" s="14"/>
      <c r="K8" s="15"/>
    </row>
    <row r="9" customFormat="false" ht="15" hidden="false" customHeight="false" outlineLevel="0" collapsed="false">
      <c r="F9" s="11" t="s">
        <v>6</v>
      </c>
      <c r="G9" s="12"/>
      <c r="H9" s="11" t="s">
        <v>7</v>
      </c>
      <c r="I9" s="12"/>
      <c r="J9" s="16" t="s">
        <v>8</v>
      </c>
      <c r="K9" s="15"/>
    </row>
    <row r="10" customFormat="false" ht="15" hidden="false" customHeight="true" outlineLevel="0" collapsed="false">
      <c r="F10" s="17" t="s">
        <v>9</v>
      </c>
      <c r="G10" s="12"/>
      <c r="H10" s="17" t="s">
        <v>10</v>
      </c>
      <c r="I10" s="12"/>
      <c r="J10" s="18" t="s">
        <v>11</v>
      </c>
      <c r="K10" s="15"/>
    </row>
    <row r="11" customFormat="false" ht="15" hidden="false" customHeight="false" outlineLevel="0" collapsed="false">
      <c r="F11" s="12"/>
      <c r="G11" s="12"/>
      <c r="H11" s="12"/>
      <c r="I11" s="12"/>
      <c r="J11" s="19"/>
      <c r="K11" s="15"/>
    </row>
    <row r="12" customFormat="false" ht="15" hidden="false" customHeight="false" outlineLevel="0" collapsed="false">
      <c r="B12" s="20" t="s">
        <v>12</v>
      </c>
      <c r="C12" s="21"/>
      <c r="F12" s="12"/>
      <c r="G12" s="12"/>
      <c r="H12" s="12"/>
      <c r="I12" s="12"/>
      <c r="J12" s="19"/>
      <c r="K12" s="15"/>
    </row>
    <row r="13" customFormat="false" ht="15" hidden="false" customHeight="false" outlineLevel="0" collapsed="false">
      <c r="F13" s="12"/>
      <c r="G13" s="12"/>
      <c r="H13" s="12"/>
      <c r="I13" s="12"/>
      <c r="J13" s="19"/>
      <c r="K13" s="15"/>
    </row>
    <row r="14" customFormat="false" ht="15" hidden="false" customHeight="false" outlineLevel="0" collapsed="false">
      <c r="C14" s="20" t="s">
        <v>13</v>
      </c>
      <c r="D14" s="21"/>
      <c r="F14" s="22" t="n">
        <f aca="false">SUM(F15:F22)</f>
        <v>2564450</v>
      </c>
      <c r="G14" s="12"/>
      <c r="H14" s="22" t="n">
        <f aca="false">SUM(H15:H22)</f>
        <v>2564450</v>
      </c>
      <c r="I14" s="12"/>
      <c r="J14" s="23" t="n">
        <f aca="false">SUM(J15:J22)</f>
        <v>0.685500728684508</v>
      </c>
      <c r="K14" s="15"/>
    </row>
    <row r="15" customFormat="false" ht="15" hidden="false" customHeight="false" outlineLevel="0" collapsed="false">
      <c r="C15" s="20"/>
      <c r="D15" s="21" t="s">
        <v>14</v>
      </c>
      <c r="F15" s="24" t="n">
        <v>1457989</v>
      </c>
      <c r="G15" s="12"/>
      <c r="H15" s="24" t="n">
        <v>1457989</v>
      </c>
      <c r="I15" s="12"/>
      <c r="J15" s="19" t="n">
        <f aca="false">H15/$H$39</f>
        <v>0.389733674633546</v>
      </c>
      <c r="K15" s="15"/>
    </row>
    <row r="16" customFormat="false" ht="15" hidden="false" customHeight="false" outlineLevel="0" collapsed="false">
      <c r="C16" s="25"/>
      <c r="D16" s="26" t="s">
        <v>15</v>
      </c>
      <c r="F16" s="24" t="n">
        <v>790000</v>
      </c>
      <c r="G16" s="12"/>
      <c r="H16" s="24" t="n">
        <f aca="false">F16</f>
        <v>790000</v>
      </c>
      <c r="I16" s="12"/>
      <c r="J16" s="19" t="n">
        <f aca="false">H16/$H$39</f>
        <v>0.211174160408961</v>
      </c>
      <c r="K16" s="15"/>
    </row>
    <row r="17" customFormat="false" ht="15" hidden="false" customHeight="false" outlineLevel="0" collapsed="false">
      <c r="C17" s="25"/>
      <c r="D17" s="26" t="s">
        <v>16</v>
      </c>
      <c r="F17" s="24" t="n">
        <v>178911</v>
      </c>
      <c r="G17" s="12"/>
      <c r="H17" s="24" t="n">
        <f aca="false">F17</f>
        <v>178911</v>
      </c>
      <c r="I17" s="12"/>
      <c r="J17" s="19" t="n">
        <f aca="false">H17/$H$39</f>
        <v>0.0478245319150984</v>
      </c>
      <c r="K17" s="15"/>
    </row>
    <row r="18" customFormat="false" ht="15" hidden="true" customHeight="false" outlineLevel="0" collapsed="false">
      <c r="C18" s="25"/>
      <c r="D18" s="26" t="s">
        <v>17</v>
      </c>
      <c r="F18" s="24" t="n">
        <v>0</v>
      </c>
      <c r="G18" s="12"/>
      <c r="H18" s="24" t="n">
        <f aca="false">F18</f>
        <v>0</v>
      </c>
      <c r="I18" s="12"/>
      <c r="J18" s="19" t="n">
        <f aca="false">H18/$H$39</f>
        <v>0</v>
      </c>
      <c r="K18" s="15"/>
    </row>
    <row r="19" customFormat="false" ht="15" hidden="true" customHeight="false" outlineLevel="0" collapsed="false">
      <c r="C19" s="25"/>
      <c r="D19" s="26" t="s">
        <v>18</v>
      </c>
      <c r="F19" s="24" t="n">
        <v>0</v>
      </c>
      <c r="G19" s="12"/>
      <c r="H19" s="24" t="n">
        <f aca="false">F19</f>
        <v>0</v>
      </c>
      <c r="I19" s="12"/>
      <c r="J19" s="19" t="n">
        <f aca="false">H19/$H$39</f>
        <v>0</v>
      </c>
      <c r="K19" s="15"/>
    </row>
    <row r="20" customFormat="false" ht="15" hidden="true" customHeight="false" outlineLevel="0" collapsed="false">
      <c r="C20" s="25"/>
      <c r="D20" s="26" t="s">
        <v>19</v>
      </c>
      <c r="F20" s="24" t="n">
        <v>0</v>
      </c>
      <c r="G20" s="12"/>
      <c r="H20" s="24" t="n">
        <f aca="false">F20</f>
        <v>0</v>
      </c>
      <c r="I20" s="12"/>
      <c r="J20" s="19" t="n">
        <f aca="false">H20/$H$39</f>
        <v>0</v>
      </c>
      <c r="K20" s="15"/>
    </row>
    <row r="21" customFormat="false" ht="15" hidden="false" customHeight="false" outlineLevel="0" collapsed="false">
      <c r="C21" s="25"/>
      <c r="D21" s="26" t="s">
        <v>20</v>
      </c>
      <c r="F21" s="24" t="n">
        <v>87550</v>
      </c>
      <c r="G21" s="12"/>
      <c r="H21" s="24" t="n">
        <f aca="false">F21</f>
        <v>87550</v>
      </c>
      <c r="I21" s="12"/>
      <c r="J21" s="19" t="n">
        <f aca="false">H21/$H$39</f>
        <v>0.0234029085364615</v>
      </c>
      <c r="K21" s="15"/>
    </row>
    <row r="22" customFormat="false" ht="15" hidden="false" customHeight="false" outlineLevel="0" collapsed="false">
      <c r="C22" s="25"/>
      <c r="D22" s="26" t="s">
        <v>21</v>
      </c>
      <c r="F22" s="24" t="n">
        <v>50000</v>
      </c>
      <c r="G22" s="12"/>
      <c r="H22" s="24" t="n">
        <f aca="false">F22</f>
        <v>50000</v>
      </c>
      <c r="I22" s="12"/>
      <c r="J22" s="19" t="n">
        <f aca="false">H22/$H$39</f>
        <v>0.0133654531904406</v>
      </c>
      <c r="K22" s="15"/>
    </row>
    <row r="23" customFormat="false" ht="15" hidden="false" customHeight="false" outlineLevel="0" collapsed="false">
      <c r="C23" s="25"/>
      <c r="D23" s="27"/>
      <c r="F23" s="24"/>
      <c r="G23" s="12"/>
      <c r="H23" s="24"/>
      <c r="I23" s="12"/>
      <c r="J23" s="28"/>
      <c r="K23" s="15"/>
    </row>
    <row r="24" customFormat="false" ht="15" hidden="false" customHeight="false" outlineLevel="0" collapsed="false">
      <c r="C24" s="20" t="s">
        <v>22</v>
      </c>
      <c r="D24" s="21"/>
      <c r="F24" s="29" t="n">
        <f aca="false">SUM(F25:F37)</f>
        <v>974867</v>
      </c>
      <c r="G24" s="12"/>
      <c r="H24" s="29" t="n">
        <f aca="false">SUM(H25:H37)</f>
        <v>1176538</v>
      </c>
      <c r="I24" s="12"/>
      <c r="J24" s="23" t="n">
        <v>0.3145</v>
      </c>
      <c r="K24" s="15"/>
    </row>
    <row r="25" customFormat="false" ht="15" hidden="false" customHeight="false" outlineLevel="0" collapsed="false">
      <c r="C25" s="20"/>
      <c r="D25" s="26" t="s">
        <v>23</v>
      </c>
      <c r="F25" s="24" t="n">
        <v>0</v>
      </c>
      <c r="G25" s="12"/>
      <c r="H25" s="12" t="n">
        <v>0</v>
      </c>
      <c r="I25" s="12"/>
      <c r="J25" s="19" t="n">
        <f aca="false">H25/$H$39</f>
        <v>0</v>
      </c>
      <c r="K25" s="15"/>
    </row>
    <row r="26" customFormat="false" ht="15" hidden="false" customHeight="false" outlineLevel="0" collapsed="false">
      <c r="C26" s="21"/>
      <c r="D26" s="26" t="s">
        <v>24</v>
      </c>
      <c r="F26" s="24" t="n">
        <v>121855</v>
      </c>
      <c r="G26" s="12"/>
      <c r="H26" s="12" t="n">
        <v>142903</v>
      </c>
      <c r="I26" s="12"/>
      <c r="J26" s="19" t="n">
        <v>0.0381</v>
      </c>
      <c r="K26" s="15"/>
    </row>
    <row r="27" customFormat="false" ht="15" hidden="false" customHeight="false" outlineLevel="0" collapsed="false">
      <c r="C27" s="21"/>
      <c r="D27" s="26" t="s">
        <v>25</v>
      </c>
      <c r="F27" s="24" t="n">
        <v>192152</v>
      </c>
      <c r="G27" s="12"/>
      <c r="H27" s="12" t="n">
        <v>197369</v>
      </c>
      <c r="I27" s="12"/>
      <c r="J27" s="19" t="n">
        <f aca="false">H27/$H$39</f>
        <v>0.0527585226148814</v>
      </c>
      <c r="K27" s="15"/>
    </row>
    <row r="28" customFormat="false" ht="15" hidden="false" customHeight="false" outlineLevel="0" collapsed="false">
      <c r="C28" s="21"/>
      <c r="D28" s="26" t="s">
        <v>26</v>
      </c>
      <c r="F28" s="24" t="n">
        <v>71814</v>
      </c>
      <c r="G28" s="12"/>
      <c r="H28" s="12" t="n">
        <v>71034</v>
      </c>
      <c r="I28" s="12"/>
      <c r="J28" s="19" t="n">
        <f aca="false">H28/$H$39</f>
        <v>0.0189880320385952</v>
      </c>
      <c r="K28" s="15"/>
    </row>
    <row r="29" customFormat="false" ht="15" hidden="false" customHeight="false" outlineLevel="0" collapsed="false">
      <c r="C29" s="21"/>
      <c r="D29" s="26" t="s">
        <v>16</v>
      </c>
      <c r="F29" s="24" t="n">
        <v>-8779</v>
      </c>
      <c r="G29" s="12"/>
      <c r="H29" s="12" t="n">
        <v>-22744</v>
      </c>
      <c r="I29" s="12"/>
      <c r="J29" s="19" t="n">
        <f aca="false">H29/$H$39</f>
        <v>-0.00607967734726762</v>
      </c>
      <c r="K29" s="15"/>
    </row>
    <row r="30" customFormat="false" ht="15" hidden="true" customHeight="false" outlineLevel="0" collapsed="false">
      <c r="C30" s="21"/>
      <c r="D30" s="26" t="s">
        <v>27</v>
      </c>
      <c r="F30" s="24" t="n">
        <v>0</v>
      </c>
      <c r="G30" s="12"/>
      <c r="H30" s="12" t="n">
        <v>0</v>
      </c>
      <c r="I30" s="12"/>
      <c r="J30" s="19" t="n">
        <f aca="false">H30/$H$39</f>
        <v>0</v>
      </c>
      <c r="K30" s="15"/>
    </row>
    <row r="31" customFormat="false" ht="15" hidden="false" customHeight="false" outlineLevel="0" collapsed="false">
      <c r="C31" s="21"/>
      <c r="D31" s="26" t="s">
        <v>28</v>
      </c>
      <c r="F31" s="24" t="n">
        <v>122503</v>
      </c>
      <c r="G31" s="12"/>
      <c r="H31" s="12" t="n">
        <v>175411</v>
      </c>
      <c r="I31" s="12"/>
      <c r="J31" s="19" t="n">
        <f aca="false">H31/$H$39</f>
        <v>0.0468889501917675</v>
      </c>
      <c r="K31" s="15"/>
    </row>
    <row r="32" customFormat="false" ht="15" hidden="false" customHeight="false" outlineLevel="0" collapsed="false">
      <c r="C32" s="21"/>
      <c r="D32" s="26" t="s">
        <v>29</v>
      </c>
      <c r="F32" s="24" t="n">
        <v>151739</v>
      </c>
      <c r="G32" s="12"/>
      <c r="H32" s="12" t="n">
        <v>348633</v>
      </c>
      <c r="I32" s="12"/>
      <c r="J32" s="19" t="n">
        <f aca="false">H32/$H$39</f>
        <v>0.0931927608428576</v>
      </c>
      <c r="K32" s="15"/>
    </row>
    <row r="33" customFormat="false" ht="15" hidden="false" customHeight="false" outlineLevel="0" collapsed="false">
      <c r="C33" s="21"/>
      <c r="D33" s="26" t="s">
        <v>30</v>
      </c>
      <c r="F33" s="24" t="n">
        <v>15493</v>
      </c>
      <c r="G33" s="12"/>
      <c r="H33" s="12" t="n">
        <v>24570</v>
      </c>
      <c r="I33" s="12"/>
      <c r="J33" s="19" t="n">
        <f aca="false">H33/$H$39</f>
        <v>0.00656778369778251</v>
      </c>
      <c r="K33" s="15"/>
    </row>
    <row r="34" customFormat="false" ht="15" hidden="false" customHeight="false" outlineLevel="0" collapsed="false">
      <c r="C34" s="25"/>
      <c r="D34" s="26" t="s">
        <v>31</v>
      </c>
      <c r="F34" s="24" t="n">
        <v>61142</v>
      </c>
      <c r="G34" s="12"/>
      <c r="H34" s="12" t="n">
        <v>109435</v>
      </c>
      <c r="I34" s="12"/>
      <c r="J34" s="19" t="n">
        <f aca="false">H34/$H$39</f>
        <v>0.0292529673979173</v>
      </c>
      <c r="K34" s="15"/>
    </row>
    <row r="35" customFormat="false" ht="15" hidden="false" customHeight="false" outlineLevel="0" collapsed="false">
      <c r="C35" s="20"/>
      <c r="D35" s="26" t="s">
        <v>32</v>
      </c>
      <c r="F35" s="24" t="n">
        <v>246948</v>
      </c>
      <c r="G35" s="12"/>
      <c r="H35" s="12" t="n">
        <v>129927</v>
      </c>
      <c r="I35" s="12"/>
      <c r="J35" s="19" t="n">
        <f aca="false">H35/$H$39</f>
        <v>0.0347306647334875</v>
      </c>
      <c r="K35" s="15"/>
      <c r="L35" s="19"/>
      <c r="M35" s="30"/>
    </row>
    <row r="36" customFormat="false" ht="15" hidden="true" customHeight="false" outlineLevel="0" collapsed="false">
      <c r="C36" s="20"/>
      <c r="D36" s="26" t="s">
        <v>19</v>
      </c>
      <c r="F36" s="24" t="n">
        <v>0</v>
      </c>
      <c r="G36" s="12"/>
      <c r="H36" s="12" t="n">
        <v>0</v>
      </c>
      <c r="I36" s="12"/>
      <c r="J36" s="19" t="n">
        <f aca="false">H36/$H$39</f>
        <v>0</v>
      </c>
      <c r="K36" s="15"/>
      <c r="L36" s="19"/>
      <c r="M36" s="30"/>
    </row>
    <row r="37" customFormat="false" ht="15" hidden="true" customHeight="false" outlineLevel="0" collapsed="false">
      <c r="D37" s="26" t="s">
        <v>33</v>
      </c>
      <c r="F37" s="12" t="n">
        <v>0</v>
      </c>
      <c r="G37" s="12"/>
      <c r="H37" s="12" t="n">
        <v>0</v>
      </c>
      <c r="I37" s="12"/>
      <c r="J37" s="19" t="n">
        <f aca="false">H37/$H$39</f>
        <v>0</v>
      </c>
      <c r="K37" s="15"/>
      <c r="M37" s="31"/>
    </row>
    <row r="38" customFormat="false" ht="15" hidden="false" customHeight="false" outlineLevel="0" collapsed="false">
      <c r="D38" s="26"/>
      <c r="F38" s="12"/>
      <c r="G38" s="12"/>
      <c r="H38" s="12"/>
      <c r="I38" s="12"/>
      <c r="J38" s="19"/>
      <c r="K38" s="15"/>
      <c r="M38" s="31"/>
    </row>
    <row r="39" customFormat="false" ht="19.5" hidden="false" customHeight="false" outlineLevel="0" collapsed="false">
      <c r="B39" s="32" t="s">
        <v>34</v>
      </c>
      <c r="C39" s="32"/>
      <c r="D39" s="33"/>
      <c r="E39" s="34"/>
      <c r="F39" s="35" t="n">
        <f aca="false">F14+F24</f>
        <v>3539317</v>
      </c>
      <c r="G39" s="36"/>
      <c r="H39" s="35" t="n">
        <f aca="false">H14+H24</f>
        <v>3740988</v>
      </c>
      <c r="I39" s="36"/>
      <c r="J39" s="37" t="n">
        <f aca="false">J14+J24</f>
        <v>1.00000072868451</v>
      </c>
      <c r="K39" s="15"/>
    </row>
    <row r="40" customFormat="false" ht="19.5" hidden="false" customHeight="false" outlineLevel="0" collapsed="false"/>
  </sheetData>
  <mergeCells count="5">
    <mergeCell ref="A1:K1"/>
    <mergeCell ref="A2:K2"/>
    <mergeCell ref="A3:K3"/>
    <mergeCell ref="A4:K4"/>
    <mergeCell ref="A5:K5"/>
  </mergeCells>
  <printOptions headings="false" gridLines="false" gridLinesSet="true" horizontalCentered="true" verticalCentered="false"/>
  <pageMargins left="0.747916666666667" right="0.747916666666667" top="0.470138888888889" bottom="0.3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19" activeCellId="0" sqref="J19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3" min="2" style="0" width="3.99"/>
    <col collapsed="false" customWidth="true" hidden="false" outlineLevel="0" max="4" min="4" style="0" width="40.99"/>
    <col collapsed="false" customWidth="true" hidden="false" outlineLevel="0" max="5" min="5" style="0" width="1.7"/>
    <col collapsed="false" customWidth="true" hidden="false" outlineLevel="0" max="6" min="6" style="1" width="13.14"/>
    <col collapsed="false" customWidth="true" hidden="false" outlineLevel="0" max="7" min="7" style="1" width="1.7"/>
    <col collapsed="false" customWidth="true" hidden="false" outlineLevel="0" max="8" min="8" style="1" width="14.28"/>
    <col collapsed="false" customWidth="true" hidden="false" outlineLevel="0" max="9" min="9" style="3" width="1.7"/>
    <col collapsed="false" customWidth="true" hidden="false" outlineLevel="0" max="10" min="10" style="2" width="13.7"/>
  </cols>
  <sheetData>
    <row r="1" customFormat="false" ht="1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false" ht="15" hidden="false" customHeight="true" outlineLevel="0" collapsed="false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" hidden="false" customHeight="true" outlineLevel="0" collapsed="false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</row>
    <row r="4" customFormat="false" ht="1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15" hidden="false" customHeight="true" outlineLevel="0" collapsed="false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8.75" hidden="false" customHeight="false" outlineLevel="0" collapsed="false">
      <c r="A6" s="38"/>
      <c r="B6" s="7"/>
      <c r="C6" s="7"/>
      <c r="D6" s="7"/>
      <c r="E6" s="7"/>
      <c r="F6" s="8"/>
      <c r="G6" s="8"/>
      <c r="H6" s="8"/>
      <c r="I6" s="10"/>
      <c r="J6" s="9"/>
    </row>
    <row r="7" customFormat="false" ht="18.75" hidden="false" customHeight="false" outlineLevel="0" collapsed="false">
      <c r="A7" s="6"/>
      <c r="B7" s="7"/>
      <c r="C7" s="7"/>
      <c r="D7" s="7"/>
      <c r="E7" s="7"/>
      <c r="F7" s="8"/>
      <c r="G7" s="8"/>
      <c r="H7" s="8"/>
      <c r="I7" s="10"/>
      <c r="J7" s="9"/>
    </row>
    <row r="8" customFormat="false" ht="18.75" hidden="false" customHeight="false" outlineLevel="0" collapsed="false">
      <c r="A8" s="6"/>
    </row>
    <row r="9" customFormat="false" ht="18.75" hidden="false" customHeight="false" outlineLevel="0" collapsed="false">
      <c r="A9" s="6"/>
      <c r="F9" s="11" t="s">
        <v>5</v>
      </c>
      <c r="G9" s="12"/>
      <c r="H9" s="13"/>
      <c r="I9" s="15"/>
      <c r="J9" s="39"/>
    </row>
    <row r="10" customFormat="false" ht="15" hidden="false" customHeight="true" outlineLevel="0" collapsed="false">
      <c r="F10" s="11" t="s">
        <v>6</v>
      </c>
      <c r="G10" s="12"/>
      <c r="H10" s="11" t="s">
        <v>7</v>
      </c>
      <c r="I10" s="15"/>
      <c r="J10" s="16" t="s">
        <v>8</v>
      </c>
    </row>
    <row r="11" customFormat="false" ht="15" hidden="false" customHeight="false" outlineLevel="0" collapsed="false">
      <c r="A11" s="40"/>
      <c r="B11" s="40"/>
      <c r="C11" s="40"/>
      <c r="D11" s="40"/>
      <c r="E11" s="40"/>
      <c r="F11" s="41" t="s">
        <v>9</v>
      </c>
      <c r="G11" s="42"/>
      <c r="H11" s="41" t="s">
        <v>10</v>
      </c>
      <c r="I11" s="43"/>
      <c r="J11" s="44" t="s">
        <v>37</v>
      </c>
    </row>
    <row r="12" customFormat="false" ht="15" hidden="false" customHeight="false" outlineLevel="0" collapsed="false">
      <c r="F12" s="12"/>
      <c r="G12" s="12"/>
      <c r="H12" s="12"/>
      <c r="I12" s="15"/>
      <c r="J12" s="19"/>
    </row>
    <row r="13" customFormat="false" ht="15" hidden="false" customHeight="false" outlineLevel="0" collapsed="false">
      <c r="B13" s="20" t="s">
        <v>12</v>
      </c>
      <c r="C13" s="21"/>
      <c r="F13" s="12"/>
      <c r="G13" s="12"/>
      <c r="H13" s="12"/>
      <c r="I13" s="15"/>
      <c r="J13" s="19"/>
    </row>
    <row r="14" customFormat="false" ht="15" hidden="false" customHeight="false" outlineLevel="0" collapsed="false">
      <c r="F14" s="12"/>
      <c r="G14" s="12"/>
      <c r="H14" s="12"/>
      <c r="I14" s="15"/>
      <c r="J14" s="19"/>
    </row>
    <row r="15" customFormat="false" ht="15" hidden="false" customHeight="false" outlineLevel="0" collapsed="false">
      <c r="C15" s="21" t="s">
        <v>13</v>
      </c>
      <c r="D15" s="21"/>
      <c r="F15" s="45" t="n">
        <f aca="false">' Stmt of Investments by Asset'!F14</f>
        <v>2564450</v>
      </c>
      <c r="G15" s="12"/>
      <c r="H15" s="46" t="n">
        <f aca="false">' Stmt of Investments by Asset'!H14</f>
        <v>2564450</v>
      </c>
      <c r="I15" s="15"/>
      <c r="J15" s="19" t="n">
        <f aca="false">ROUND(H15/$H$19,4)</f>
        <v>0.6855</v>
      </c>
    </row>
    <row r="16" customFormat="false" ht="15" hidden="false" customHeight="false" outlineLevel="0" collapsed="false">
      <c r="C16" s="25"/>
      <c r="D16" s="25"/>
      <c r="F16" s="24"/>
      <c r="G16" s="12"/>
      <c r="H16" s="12"/>
      <c r="I16" s="15"/>
      <c r="J16" s="19"/>
    </row>
    <row r="17" customFormat="false" ht="15" hidden="false" customHeight="false" outlineLevel="0" collapsed="false">
      <c r="C17" s="21" t="s">
        <v>22</v>
      </c>
      <c r="D17" s="21"/>
      <c r="F17" s="24" t="n">
        <f aca="false">' Stmt of Investments by Asset'!F24</f>
        <v>974867</v>
      </c>
      <c r="G17" s="12"/>
      <c r="H17" s="12" t="n">
        <f aca="false">' Stmt of Investments by Asset'!H24</f>
        <v>1176538</v>
      </c>
      <c r="I17" s="15"/>
      <c r="J17" s="19" t="n">
        <f aca="false">ROUND(H17/$H$19,4)</f>
        <v>0.3145</v>
      </c>
    </row>
    <row r="18" customFormat="false" ht="15" hidden="false" customHeight="false" outlineLevel="0" collapsed="false">
      <c r="F18" s="12"/>
      <c r="G18" s="12"/>
      <c r="H18" s="12"/>
      <c r="I18" s="15"/>
      <c r="J18" s="19"/>
      <c r="L18" s="31"/>
    </row>
    <row r="19" customFormat="false" ht="19.5" hidden="false" customHeight="false" outlineLevel="0" collapsed="false">
      <c r="B19" s="20" t="s">
        <v>34</v>
      </c>
      <c r="C19" s="21"/>
      <c r="D19" s="33"/>
      <c r="F19" s="47" t="n">
        <f aca="false">SUM(F15:F17)</f>
        <v>3539317</v>
      </c>
      <c r="G19" s="12"/>
      <c r="H19" s="47" t="n">
        <f aca="false">SUM(H15:H17)</f>
        <v>3740988</v>
      </c>
      <c r="I19" s="15"/>
      <c r="J19" s="48" t="n">
        <f aca="false">SUM(J15:J17)</f>
        <v>1</v>
      </c>
    </row>
    <row r="20" customFormat="false" ht="19.5" hidden="false" customHeight="false" outlineLevel="0" collapsed="false"/>
  </sheetData>
  <mergeCells count="5">
    <mergeCell ref="A1:J1"/>
    <mergeCell ref="A2:J2"/>
    <mergeCell ref="A3:J3"/>
    <mergeCell ref="A4:J4"/>
    <mergeCell ref="A5:J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1998-07-24T10:54:50Z</dcterms:created>
  <dc:creator>appinst</dc:creator>
  <dc:description/>
  <dc:language>en-US</dc:language>
  <cp:lastModifiedBy>Stephanie Smith</cp:lastModifiedBy>
  <cp:lastPrinted>2001-08-28T15:51:44Z</cp:lastPrinted>
  <dcterms:modified xsi:type="dcterms:W3CDTF">2001-08-28T15:59:24Z</dcterms:modified>
  <cp:revision>0</cp:revision>
  <dc:subject/>
  <dc:title/>
</cp:coreProperties>
</file>